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5600" windowHeight="16000" tabRatio="500"/>
  </bookViews>
  <sheets>
    <sheet name="Results" sheetId="1" r:id="rId1"/>
    <sheet name="Splits" sheetId="2" r:id="rId2"/>
  </sheets>
  <definedNames>
    <definedName name="_xlnm._FilterDatabase" localSheetId="0" hidden="1">Results!$A$1:$Z$69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U70" i="2" l="1"/>
  <c r="P70" i="2"/>
  <c r="BX70" i="2"/>
  <c r="AG70" i="2"/>
  <c r="BY70" i="2"/>
  <c r="CC70" i="2"/>
  <c r="BT70" i="2"/>
  <c r="BQ70" i="2"/>
  <c r="BL70" i="2"/>
  <c r="BH70" i="2"/>
  <c r="BA70" i="2"/>
  <c r="AO70" i="2"/>
  <c r="AH70" i="2"/>
  <c r="Y70" i="2"/>
  <c r="M70" i="2"/>
  <c r="BT69" i="2"/>
  <c r="BQ69" i="2"/>
  <c r="BL69" i="2"/>
  <c r="BH69" i="2"/>
  <c r="BA69" i="2"/>
  <c r="AO69" i="2"/>
  <c r="AH69" i="2"/>
  <c r="AG69" i="2"/>
  <c r="Y69" i="2"/>
  <c r="P69" i="2"/>
  <c r="M69" i="2"/>
  <c r="BU68" i="2"/>
  <c r="P68" i="2"/>
  <c r="BX68" i="2"/>
  <c r="AG68" i="2"/>
  <c r="BY68" i="2"/>
  <c r="CC68" i="2"/>
  <c r="BT68" i="2"/>
  <c r="BQ68" i="2"/>
  <c r="BL68" i="2"/>
  <c r="BH68" i="2"/>
  <c r="BA68" i="2"/>
  <c r="AO68" i="2"/>
  <c r="AH68" i="2"/>
  <c r="Y68" i="2"/>
  <c r="M68" i="2"/>
  <c r="BU67" i="2"/>
  <c r="P67" i="2"/>
  <c r="BX67" i="2"/>
  <c r="AG67" i="2"/>
  <c r="BY67" i="2"/>
  <c r="CC67" i="2"/>
  <c r="BT67" i="2"/>
  <c r="BQ67" i="2"/>
  <c r="BL67" i="2"/>
  <c r="BH67" i="2"/>
  <c r="BA67" i="2"/>
  <c r="AO67" i="2"/>
  <c r="AH67" i="2"/>
  <c r="Y67" i="2"/>
  <c r="M67" i="2"/>
  <c r="BU66" i="2"/>
  <c r="P66" i="2"/>
  <c r="BX66" i="2"/>
  <c r="AG66" i="2"/>
  <c r="BY66" i="2"/>
  <c r="CC66" i="2"/>
  <c r="BT66" i="2"/>
  <c r="BQ66" i="2"/>
  <c r="BL66" i="2"/>
  <c r="BH66" i="2"/>
  <c r="BA66" i="2"/>
  <c r="AO66" i="2"/>
  <c r="AH66" i="2"/>
  <c r="Y66" i="2"/>
  <c r="M66" i="2"/>
  <c r="BU65" i="2"/>
  <c r="P65" i="2"/>
  <c r="BX65" i="2"/>
  <c r="AG65" i="2"/>
  <c r="BY65" i="2"/>
  <c r="CC65" i="2"/>
  <c r="BT65" i="2"/>
  <c r="BQ65" i="2"/>
  <c r="BL65" i="2"/>
  <c r="BH65" i="2"/>
  <c r="BA65" i="2"/>
  <c r="AO65" i="2"/>
  <c r="AH65" i="2"/>
  <c r="Y65" i="2"/>
  <c r="M65" i="2"/>
  <c r="BU64" i="2"/>
  <c r="P64" i="2"/>
  <c r="BX64" i="2"/>
  <c r="AG64" i="2"/>
  <c r="BY64" i="2"/>
  <c r="CC64" i="2"/>
  <c r="BT64" i="2"/>
  <c r="BQ64" i="2"/>
  <c r="BL64" i="2"/>
  <c r="BH64" i="2"/>
  <c r="BA64" i="2"/>
  <c r="AO64" i="2"/>
  <c r="AH64" i="2"/>
  <c r="Y64" i="2"/>
  <c r="M64" i="2"/>
  <c r="BU63" i="2"/>
  <c r="P63" i="2"/>
  <c r="BX63" i="2"/>
  <c r="AG63" i="2"/>
  <c r="BY63" i="2"/>
  <c r="CC63" i="2"/>
  <c r="BT63" i="2"/>
  <c r="BQ63" i="2"/>
  <c r="BL63" i="2"/>
  <c r="BH63" i="2"/>
  <c r="BA63" i="2"/>
  <c r="AO63" i="2"/>
  <c r="AH63" i="2"/>
  <c r="Y63" i="2"/>
  <c r="M63" i="2"/>
  <c r="BU62" i="2"/>
  <c r="P62" i="2"/>
  <c r="BX62" i="2"/>
  <c r="AG62" i="2"/>
  <c r="BY62" i="2"/>
  <c r="CC62" i="2"/>
  <c r="BT62" i="2"/>
  <c r="BQ62" i="2"/>
  <c r="BL62" i="2"/>
  <c r="BH62" i="2"/>
  <c r="BA62" i="2"/>
  <c r="AO62" i="2"/>
  <c r="AH62" i="2"/>
  <c r="Y62" i="2"/>
  <c r="M62" i="2"/>
  <c r="BU61" i="2"/>
  <c r="P61" i="2"/>
  <c r="BX61" i="2"/>
  <c r="AG61" i="2"/>
  <c r="BY61" i="2"/>
  <c r="CC61" i="2"/>
  <c r="BT61" i="2"/>
  <c r="BQ61" i="2"/>
  <c r="BL61" i="2"/>
  <c r="BH61" i="2"/>
  <c r="BA61" i="2"/>
  <c r="AO61" i="2"/>
  <c r="AH61" i="2"/>
  <c r="Y61" i="2"/>
  <c r="M61" i="2"/>
  <c r="BU60" i="2"/>
  <c r="P60" i="2"/>
  <c r="BX60" i="2"/>
  <c r="AG60" i="2"/>
  <c r="BY60" i="2"/>
  <c r="CC60" i="2"/>
  <c r="BT60" i="2"/>
  <c r="BQ60" i="2"/>
  <c r="BL60" i="2"/>
  <c r="BH60" i="2"/>
  <c r="BA60" i="2"/>
  <c r="AO60" i="2"/>
  <c r="AH60" i="2"/>
  <c r="Y60" i="2"/>
  <c r="M60" i="2"/>
  <c r="BU59" i="2"/>
  <c r="P59" i="2"/>
  <c r="BX59" i="2"/>
  <c r="AG59" i="2"/>
  <c r="BY59" i="2"/>
  <c r="CC59" i="2"/>
  <c r="BT59" i="2"/>
  <c r="BQ59" i="2"/>
  <c r="BL59" i="2"/>
  <c r="BH59" i="2"/>
  <c r="BA59" i="2"/>
  <c r="AO59" i="2"/>
  <c r="AH59" i="2"/>
  <c r="Y59" i="2"/>
  <c r="M59" i="2"/>
  <c r="AG58" i="2"/>
  <c r="BY58" i="2"/>
  <c r="P58" i="2"/>
  <c r="BX58" i="2"/>
  <c r="BT58" i="2"/>
  <c r="BQ58" i="2"/>
  <c r="BL58" i="2"/>
  <c r="BH58" i="2"/>
  <c r="BA58" i="2"/>
  <c r="AO58" i="2"/>
  <c r="AH58" i="2"/>
  <c r="Y58" i="2"/>
  <c r="M58" i="2"/>
  <c r="AG57" i="2"/>
  <c r="BY57" i="2"/>
  <c r="P57" i="2"/>
  <c r="BX57" i="2"/>
  <c r="BT57" i="2"/>
  <c r="BQ57" i="2"/>
  <c r="BL57" i="2"/>
  <c r="BH57" i="2"/>
  <c r="BA57" i="2"/>
  <c r="AO57" i="2"/>
  <c r="AH57" i="2"/>
  <c r="Y57" i="2"/>
  <c r="M57" i="2"/>
  <c r="AG56" i="2"/>
  <c r="BY56" i="2"/>
  <c r="P56" i="2"/>
  <c r="BX56" i="2"/>
  <c r="BT56" i="2"/>
  <c r="BQ56" i="2"/>
  <c r="BL56" i="2"/>
  <c r="BH56" i="2"/>
  <c r="BA56" i="2"/>
  <c r="AO56" i="2"/>
  <c r="AH56" i="2"/>
  <c r="Y56" i="2"/>
  <c r="M56" i="2"/>
  <c r="AG55" i="2"/>
  <c r="BY55" i="2"/>
  <c r="P55" i="2"/>
  <c r="BX55" i="2"/>
  <c r="BT55" i="2"/>
  <c r="BQ55" i="2"/>
  <c r="BL55" i="2"/>
  <c r="BH55" i="2"/>
  <c r="BA55" i="2"/>
  <c r="AO55" i="2"/>
  <c r="AH55" i="2"/>
  <c r="Y55" i="2"/>
  <c r="M55" i="2"/>
  <c r="BT54" i="2"/>
  <c r="BQ54" i="2"/>
  <c r="BL54" i="2"/>
  <c r="BH54" i="2"/>
  <c r="BA54" i="2"/>
  <c r="AO54" i="2"/>
  <c r="AH54" i="2"/>
  <c r="AG54" i="2"/>
  <c r="Y54" i="2"/>
  <c r="P54" i="2"/>
  <c r="M54" i="2"/>
  <c r="BT53" i="2"/>
  <c r="BQ53" i="2"/>
  <c r="BL53" i="2"/>
  <c r="BH53" i="2"/>
  <c r="BA53" i="2"/>
  <c r="AO53" i="2"/>
  <c r="AH53" i="2"/>
  <c r="AG53" i="2"/>
  <c r="Y53" i="2"/>
  <c r="P53" i="2"/>
  <c r="M53" i="2"/>
  <c r="BT52" i="2"/>
  <c r="BQ52" i="2"/>
  <c r="BL52" i="2"/>
  <c r="BH52" i="2"/>
  <c r="BA52" i="2"/>
  <c r="AO52" i="2"/>
  <c r="AH52" i="2"/>
  <c r="AG52" i="2"/>
  <c r="Y52" i="2"/>
  <c r="P52" i="2"/>
  <c r="M52" i="2"/>
  <c r="BT51" i="2"/>
  <c r="BQ51" i="2"/>
  <c r="BL51" i="2"/>
  <c r="BH51" i="2"/>
  <c r="BA51" i="2"/>
  <c r="AO51" i="2"/>
  <c r="AH51" i="2"/>
  <c r="AG51" i="2"/>
  <c r="Y51" i="2"/>
  <c r="P51" i="2"/>
  <c r="M51" i="2"/>
  <c r="BU50" i="2"/>
  <c r="P50" i="2"/>
  <c r="BX50" i="2"/>
  <c r="CC50" i="2"/>
  <c r="BT50" i="2"/>
  <c r="BQ50" i="2"/>
  <c r="BL50" i="2"/>
  <c r="BH50" i="2"/>
  <c r="BA50" i="2"/>
  <c r="AO50" i="2"/>
  <c r="AH50" i="2"/>
  <c r="AG50" i="2"/>
  <c r="Y50" i="2"/>
  <c r="M50" i="2"/>
  <c r="CC49" i="2"/>
  <c r="BT49" i="2"/>
  <c r="BQ49" i="2"/>
  <c r="BL49" i="2"/>
  <c r="BH49" i="2"/>
  <c r="BA49" i="2"/>
  <c r="AO49" i="2"/>
  <c r="AH49" i="2"/>
  <c r="AG49" i="2"/>
  <c r="Y49" i="2"/>
  <c r="P49" i="2"/>
  <c r="M49" i="2"/>
  <c r="BU48" i="2"/>
  <c r="CC48" i="2"/>
  <c r="BT48" i="2"/>
  <c r="BQ48" i="2"/>
  <c r="BL48" i="2"/>
  <c r="BH48" i="2"/>
  <c r="BA48" i="2"/>
  <c r="AO48" i="2"/>
  <c r="AH48" i="2"/>
  <c r="AG48" i="2"/>
  <c r="Y48" i="2"/>
  <c r="P48" i="2"/>
  <c r="M48" i="2"/>
  <c r="CC47" i="2"/>
  <c r="BT47" i="2"/>
  <c r="BQ47" i="2"/>
  <c r="BL47" i="2"/>
  <c r="BH47" i="2"/>
  <c r="BA47" i="2"/>
  <c r="AO47" i="2"/>
  <c r="AH47" i="2"/>
  <c r="AG47" i="2"/>
  <c r="Y47" i="2"/>
  <c r="P47" i="2"/>
  <c r="M47" i="2"/>
  <c r="CC46" i="2"/>
  <c r="BT46" i="2"/>
  <c r="BQ46" i="2"/>
  <c r="BL46" i="2"/>
  <c r="BH46" i="2"/>
  <c r="BA46" i="2"/>
  <c r="AO46" i="2"/>
  <c r="AH46" i="2"/>
  <c r="AG46" i="2"/>
  <c r="Y46" i="2"/>
  <c r="P46" i="2"/>
  <c r="M46" i="2"/>
  <c r="BU45" i="2"/>
  <c r="P45" i="2"/>
  <c r="BX45" i="2"/>
  <c r="CC45" i="2"/>
  <c r="BT45" i="2"/>
  <c r="BQ45" i="2"/>
  <c r="BL45" i="2"/>
  <c r="BH45" i="2"/>
  <c r="BA45" i="2"/>
  <c r="AO45" i="2"/>
  <c r="AH45" i="2"/>
  <c r="AG45" i="2"/>
  <c r="Y45" i="2"/>
  <c r="M45" i="2"/>
  <c r="BU44" i="2"/>
  <c r="P44" i="2"/>
  <c r="BX44" i="2"/>
  <c r="CC44" i="2"/>
  <c r="BT44" i="2"/>
  <c r="BQ44" i="2"/>
  <c r="BL44" i="2"/>
  <c r="BH44" i="2"/>
  <c r="BA44" i="2"/>
  <c r="AO44" i="2"/>
  <c r="AH44" i="2"/>
  <c r="AG44" i="2"/>
  <c r="Y44" i="2"/>
  <c r="M44" i="2"/>
  <c r="BU43" i="2"/>
  <c r="BT43" i="2"/>
  <c r="BQ43" i="2"/>
  <c r="BL43" i="2"/>
  <c r="BH43" i="2"/>
  <c r="BA43" i="2"/>
  <c r="AO43" i="2"/>
  <c r="AH43" i="2"/>
  <c r="AG43" i="2"/>
  <c r="Y43" i="2"/>
  <c r="P43" i="2"/>
  <c r="M43" i="2"/>
  <c r="BU42" i="2"/>
  <c r="BT42" i="2"/>
  <c r="BQ42" i="2"/>
  <c r="BL42" i="2"/>
  <c r="BH42" i="2"/>
  <c r="BA42" i="2"/>
  <c r="AO42" i="2"/>
  <c r="AH42" i="2"/>
  <c r="AG42" i="2"/>
  <c r="Y42" i="2"/>
  <c r="P42" i="2"/>
  <c r="M42" i="2"/>
  <c r="P41" i="2"/>
  <c r="BX41" i="2"/>
  <c r="BU41" i="2"/>
  <c r="BT41" i="2"/>
  <c r="BQ41" i="2"/>
  <c r="BL41" i="2"/>
  <c r="BH41" i="2"/>
  <c r="BA41" i="2"/>
  <c r="AO41" i="2"/>
  <c r="AH41" i="2"/>
  <c r="AG41" i="2"/>
  <c r="Y41" i="2"/>
  <c r="M41" i="2"/>
  <c r="AG40" i="2"/>
  <c r="BY40" i="2"/>
  <c r="P40" i="2"/>
  <c r="BX40" i="2"/>
  <c r="BU40" i="2"/>
  <c r="BT40" i="2"/>
  <c r="BQ40" i="2"/>
  <c r="BL40" i="2"/>
  <c r="BH40" i="2"/>
  <c r="BA40" i="2"/>
  <c r="AO40" i="2"/>
  <c r="AH40" i="2"/>
  <c r="Y40" i="2"/>
  <c r="M40" i="2"/>
  <c r="AG39" i="2"/>
  <c r="BY39" i="2"/>
  <c r="P39" i="2"/>
  <c r="BX39" i="2"/>
  <c r="BU39" i="2"/>
  <c r="BT39" i="2"/>
  <c r="BQ39" i="2"/>
  <c r="BL39" i="2"/>
  <c r="BH39" i="2"/>
  <c r="BA39" i="2"/>
  <c r="AO39" i="2"/>
  <c r="AH39" i="2"/>
  <c r="Y39" i="2"/>
  <c r="M39" i="2"/>
  <c r="BU38" i="2"/>
  <c r="P38" i="2"/>
  <c r="BX38" i="2"/>
  <c r="AG38" i="2"/>
  <c r="BY38" i="2"/>
  <c r="CC38" i="2"/>
  <c r="BT38" i="2"/>
  <c r="BQ38" i="2"/>
  <c r="BL38" i="2"/>
  <c r="BH38" i="2"/>
  <c r="BA38" i="2"/>
  <c r="AO38" i="2"/>
  <c r="AH38" i="2"/>
  <c r="Y38" i="2"/>
  <c r="M38" i="2"/>
  <c r="BU37" i="2"/>
  <c r="P37" i="2"/>
  <c r="BX37" i="2"/>
  <c r="AG37" i="2"/>
  <c r="BY37" i="2"/>
  <c r="CC37" i="2"/>
  <c r="BT37" i="2"/>
  <c r="BQ37" i="2"/>
  <c r="BL37" i="2"/>
  <c r="BH37" i="2"/>
  <c r="BA37" i="2"/>
  <c r="AO37" i="2"/>
  <c r="AH37" i="2"/>
  <c r="Y37" i="2"/>
  <c r="M37" i="2"/>
  <c r="BU36" i="2"/>
  <c r="P36" i="2"/>
  <c r="BX36" i="2"/>
  <c r="AG36" i="2"/>
  <c r="BY36" i="2"/>
  <c r="CC36" i="2"/>
  <c r="BT36" i="2"/>
  <c r="BQ36" i="2"/>
  <c r="BL36" i="2"/>
  <c r="BH36" i="2"/>
  <c r="BA36" i="2"/>
  <c r="AO36" i="2"/>
  <c r="AH36" i="2"/>
  <c r="Y36" i="2"/>
  <c r="M36" i="2"/>
  <c r="BU35" i="2"/>
  <c r="P35" i="2"/>
  <c r="BX35" i="2"/>
  <c r="AG35" i="2"/>
  <c r="BY35" i="2"/>
  <c r="CC35" i="2"/>
  <c r="BT35" i="2"/>
  <c r="BQ35" i="2"/>
  <c r="BL35" i="2"/>
  <c r="BH35" i="2"/>
  <c r="BA35" i="2"/>
  <c r="AO35" i="2"/>
  <c r="AH35" i="2"/>
  <c r="Y35" i="2"/>
  <c r="M35" i="2"/>
  <c r="BT34" i="2"/>
  <c r="BQ34" i="2"/>
  <c r="BL34" i="2"/>
  <c r="BH34" i="2"/>
  <c r="BA34" i="2"/>
  <c r="AO34" i="2"/>
  <c r="AH34" i="2"/>
  <c r="AG34" i="2"/>
  <c r="Y34" i="2"/>
  <c r="P34" i="2"/>
  <c r="M34" i="2"/>
  <c r="BU33" i="2"/>
  <c r="BX33" i="2"/>
  <c r="CC33" i="2"/>
  <c r="BT33" i="2"/>
  <c r="BQ33" i="2"/>
  <c r="BL33" i="2"/>
  <c r="BH33" i="2"/>
  <c r="BA33" i="2"/>
  <c r="AO33" i="2"/>
  <c r="AH33" i="2"/>
  <c r="AG33" i="2"/>
  <c r="Y33" i="2"/>
  <c r="M33" i="2"/>
  <c r="BU32" i="2"/>
  <c r="BX32" i="2"/>
  <c r="CC32" i="2"/>
  <c r="BT32" i="2"/>
  <c r="BQ32" i="2"/>
  <c r="BL32" i="2"/>
  <c r="BH32" i="2"/>
  <c r="BA32" i="2"/>
  <c r="AO32" i="2"/>
  <c r="AH32" i="2"/>
  <c r="AG32" i="2"/>
  <c r="Y32" i="2"/>
  <c r="M32" i="2"/>
  <c r="BX31" i="2"/>
  <c r="BT31" i="2"/>
  <c r="BQ31" i="2"/>
  <c r="BL31" i="2"/>
  <c r="BH31" i="2"/>
  <c r="BA31" i="2"/>
  <c r="AO31" i="2"/>
  <c r="AH31" i="2"/>
  <c r="AG31" i="2"/>
  <c r="Y31" i="2"/>
  <c r="M31" i="2"/>
  <c r="BU30" i="2"/>
  <c r="P30" i="2"/>
  <c r="BX30" i="2"/>
  <c r="AG30" i="2"/>
  <c r="BY30" i="2"/>
  <c r="CC30" i="2"/>
  <c r="BT30" i="2"/>
  <c r="BQ30" i="2"/>
  <c r="BL30" i="2"/>
  <c r="BH30" i="2"/>
  <c r="BA30" i="2"/>
  <c r="AO30" i="2"/>
  <c r="AH30" i="2"/>
  <c r="Y30" i="2"/>
  <c r="M30" i="2"/>
  <c r="BU29" i="2"/>
  <c r="P29" i="2"/>
  <c r="BX29" i="2"/>
  <c r="AG29" i="2"/>
  <c r="BY29" i="2"/>
  <c r="CC29" i="2"/>
  <c r="BT29" i="2"/>
  <c r="BQ29" i="2"/>
  <c r="BL29" i="2"/>
  <c r="BH29" i="2"/>
  <c r="BA29" i="2"/>
  <c r="AO29" i="2"/>
  <c r="AH29" i="2"/>
  <c r="Y29" i="2"/>
  <c r="M29" i="2"/>
  <c r="BU28" i="2"/>
  <c r="P28" i="2"/>
  <c r="BX28" i="2"/>
  <c r="AG28" i="2"/>
  <c r="BY28" i="2"/>
  <c r="CC28" i="2"/>
  <c r="BT28" i="2"/>
  <c r="BQ28" i="2"/>
  <c r="BL28" i="2"/>
  <c r="BH28" i="2"/>
  <c r="BA28" i="2"/>
  <c r="AO28" i="2"/>
  <c r="AH28" i="2"/>
  <c r="Y28" i="2"/>
  <c r="M28" i="2"/>
  <c r="BU27" i="2"/>
  <c r="P27" i="2"/>
  <c r="BX27" i="2"/>
  <c r="AG27" i="2"/>
  <c r="BY27" i="2"/>
  <c r="CC27" i="2"/>
  <c r="BT27" i="2"/>
  <c r="BQ27" i="2"/>
  <c r="BL27" i="2"/>
  <c r="BH27" i="2"/>
  <c r="BA27" i="2"/>
  <c r="AO27" i="2"/>
  <c r="AH27" i="2"/>
  <c r="Y27" i="2"/>
  <c r="M27" i="2"/>
  <c r="BU26" i="2"/>
  <c r="P26" i="2"/>
  <c r="BX26" i="2"/>
  <c r="AG26" i="2"/>
  <c r="BY26" i="2"/>
  <c r="CC26" i="2"/>
  <c r="BT26" i="2"/>
  <c r="BQ26" i="2"/>
  <c r="BL26" i="2"/>
  <c r="BH26" i="2"/>
  <c r="BA26" i="2"/>
  <c r="AO26" i="2"/>
  <c r="AH26" i="2"/>
  <c r="Y26" i="2"/>
  <c r="M26" i="2"/>
  <c r="BU25" i="2"/>
  <c r="P25" i="2"/>
  <c r="BX25" i="2"/>
  <c r="AG25" i="2"/>
  <c r="BY25" i="2"/>
  <c r="CC25" i="2"/>
  <c r="BT25" i="2"/>
  <c r="BQ25" i="2"/>
  <c r="BL25" i="2"/>
  <c r="BH25" i="2"/>
  <c r="BA25" i="2"/>
  <c r="AO25" i="2"/>
  <c r="AH25" i="2"/>
  <c r="Y25" i="2"/>
  <c r="M25" i="2"/>
  <c r="BU24" i="2"/>
  <c r="P24" i="2"/>
  <c r="BX24" i="2"/>
  <c r="AG24" i="2"/>
  <c r="BY24" i="2"/>
  <c r="CC24" i="2"/>
  <c r="BT24" i="2"/>
  <c r="BQ24" i="2"/>
  <c r="BL24" i="2"/>
  <c r="BH24" i="2"/>
  <c r="BA24" i="2"/>
  <c r="AO24" i="2"/>
  <c r="AH24" i="2"/>
  <c r="Y24" i="2"/>
  <c r="M24" i="2"/>
  <c r="BU23" i="2"/>
  <c r="P23" i="2"/>
  <c r="BX23" i="2"/>
  <c r="AG23" i="2"/>
  <c r="BY23" i="2"/>
  <c r="CC23" i="2"/>
  <c r="BT23" i="2"/>
  <c r="BQ23" i="2"/>
  <c r="BL23" i="2"/>
  <c r="BH23" i="2"/>
  <c r="BA23" i="2"/>
  <c r="AO23" i="2"/>
  <c r="AH23" i="2"/>
  <c r="Y23" i="2"/>
  <c r="M23" i="2"/>
  <c r="BU22" i="2"/>
  <c r="P22" i="2"/>
  <c r="BX22" i="2"/>
  <c r="AG22" i="2"/>
  <c r="BY22" i="2"/>
  <c r="CC22" i="2"/>
  <c r="BT22" i="2"/>
  <c r="BQ22" i="2"/>
  <c r="BL22" i="2"/>
  <c r="BH22" i="2"/>
  <c r="BA22" i="2"/>
  <c r="AO22" i="2"/>
  <c r="AH22" i="2"/>
  <c r="Y22" i="2"/>
  <c r="M22" i="2"/>
  <c r="BU21" i="2"/>
  <c r="AG21" i="2"/>
  <c r="BY21" i="2"/>
  <c r="CC21" i="2"/>
  <c r="BT21" i="2"/>
  <c r="BQ21" i="2"/>
  <c r="BL21" i="2"/>
  <c r="BH21" i="2"/>
  <c r="BA21" i="2"/>
  <c r="AO21" i="2"/>
  <c r="AH21" i="2"/>
  <c r="Y21" i="2"/>
  <c r="P21" i="2"/>
  <c r="M21" i="2"/>
  <c r="BU20" i="2"/>
  <c r="AG20" i="2"/>
  <c r="BY20" i="2"/>
  <c r="CC20" i="2"/>
  <c r="BT20" i="2"/>
  <c r="BQ20" i="2"/>
  <c r="BL20" i="2"/>
  <c r="BH20" i="2"/>
  <c r="BA20" i="2"/>
  <c r="AO20" i="2"/>
  <c r="AH20" i="2"/>
  <c r="Y20" i="2"/>
  <c r="P20" i="2"/>
  <c r="M20" i="2"/>
  <c r="BU19" i="2"/>
  <c r="P19" i="2"/>
  <c r="BX19" i="2"/>
  <c r="AG19" i="2"/>
  <c r="BY19" i="2"/>
  <c r="CC19" i="2"/>
  <c r="BT19" i="2"/>
  <c r="BQ19" i="2"/>
  <c r="BL19" i="2"/>
  <c r="BH19" i="2"/>
  <c r="BA19" i="2"/>
  <c r="AO19" i="2"/>
  <c r="AH19" i="2"/>
  <c r="Y19" i="2"/>
  <c r="M19" i="2"/>
  <c r="BU18" i="2"/>
  <c r="P18" i="2"/>
  <c r="BX18" i="2"/>
  <c r="AG18" i="2"/>
  <c r="BY18" i="2"/>
  <c r="CC18" i="2"/>
  <c r="BT18" i="2"/>
  <c r="BQ18" i="2"/>
  <c r="BL18" i="2"/>
  <c r="BH18" i="2"/>
  <c r="BA18" i="2"/>
  <c r="AO18" i="2"/>
  <c r="AH18" i="2"/>
  <c r="Y18" i="2"/>
  <c r="M18" i="2"/>
  <c r="BU17" i="2"/>
  <c r="P17" i="2"/>
  <c r="BX17" i="2"/>
  <c r="AG17" i="2"/>
  <c r="BY17" i="2"/>
  <c r="CC17" i="2"/>
  <c r="BT17" i="2"/>
  <c r="BQ17" i="2"/>
  <c r="BL17" i="2"/>
  <c r="BH17" i="2"/>
  <c r="BA17" i="2"/>
  <c r="AO17" i="2"/>
  <c r="AH17" i="2"/>
  <c r="Y17" i="2"/>
  <c r="M17" i="2"/>
  <c r="BU16" i="2"/>
  <c r="P16" i="2"/>
  <c r="BX16" i="2"/>
  <c r="AG16" i="2"/>
  <c r="BY16" i="2"/>
  <c r="CC16" i="2"/>
  <c r="BT16" i="2"/>
  <c r="BQ16" i="2"/>
  <c r="BL16" i="2"/>
  <c r="BH16" i="2"/>
  <c r="BA16" i="2"/>
  <c r="AO16" i="2"/>
  <c r="AH16" i="2"/>
  <c r="Y16" i="2"/>
  <c r="M16" i="2"/>
  <c r="BU15" i="2"/>
  <c r="P15" i="2"/>
  <c r="BX15" i="2"/>
  <c r="AG15" i="2"/>
  <c r="BY15" i="2"/>
  <c r="CC15" i="2"/>
  <c r="BT15" i="2"/>
  <c r="BQ15" i="2"/>
  <c r="BL15" i="2"/>
  <c r="BH15" i="2"/>
  <c r="BA15" i="2"/>
  <c r="AO15" i="2"/>
  <c r="Y15" i="2"/>
  <c r="M15" i="2"/>
  <c r="BU14" i="2"/>
  <c r="P14" i="2"/>
  <c r="BX14" i="2"/>
  <c r="AG14" i="2"/>
  <c r="BY14" i="2"/>
  <c r="CC14" i="2"/>
  <c r="BT14" i="2"/>
  <c r="BQ14" i="2"/>
  <c r="BL14" i="2"/>
  <c r="BH14" i="2"/>
  <c r="BA14" i="2"/>
  <c r="AO14" i="2"/>
  <c r="AH14" i="2"/>
  <c r="Y14" i="2"/>
  <c r="M14" i="2"/>
  <c r="BT13" i="2"/>
  <c r="BQ13" i="2"/>
  <c r="BL13" i="2"/>
  <c r="BH13" i="2"/>
  <c r="AO13" i="2"/>
  <c r="AH13" i="2"/>
  <c r="AG13" i="2"/>
  <c r="Y13" i="2"/>
  <c r="P13" i="2"/>
  <c r="M13" i="2"/>
  <c r="BU12" i="2"/>
  <c r="P12" i="2"/>
  <c r="BX12" i="2"/>
  <c r="AG12" i="2"/>
  <c r="BY12" i="2"/>
  <c r="CC12" i="2"/>
  <c r="BT12" i="2"/>
  <c r="BQ12" i="2"/>
  <c r="BL12" i="2"/>
  <c r="BH12" i="2"/>
  <c r="BA12" i="2"/>
  <c r="AO12" i="2"/>
  <c r="AH12" i="2"/>
  <c r="Y12" i="2"/>
  <c r="M12" i="2"/>
  <c r="BU11" i="2"/>
  <c r="P11" i="2"/>
  <c r="BX11" i="2"/>
  <c r="AG11" i="2"/>
  <c r="BY11" i="2"/>
  <c r="CC11" i="2"/>
  <c r="BT11" i="2"/>
  <c r="BQ11" i="2"/>
  <c r="BL11" i="2"/>
  <c r="BH11" i="2"/>
  <c r="BA11" i="2"/>
  <c r="AO11" i="2"/>
  <c r="AH11" i="2"/>
  <c r="Y11" i="2"/>
  <c r="M11" i="2"/>
  <c r="AG10" i="2"/>
  <c r="BY10" i="2"/>
  <c r="P10" i="2"/>
  <c r="BX10" i="2"/>
  <c r="BU10" i="2"/>
  <c r="BT10" i="2"/>
  <c r="BQ10" i="2"/>
  <c r="BL10" i="2"/>
  <c r="BH10" i="2"/>
  <c r="BA10" i="2"/>
  <c r="AO10" i="2"/>
  <c r="AH10" i="2"/>
  <c r="Y10" i="2"/>
  <c r="M10" i="2"/>
  <c r="AG9" i="2"/>
  <c r="BY9" i="2"/>
  <c r="P9" i="2"/>
  <c r="BX9" i="2"/>
  <c r="BU9" i="2"/>
  <c r="BT9" i="2"/>
  <c r="BQ9" i="2"/>
  <c r="BL9" i="2"/>
  <c r="BH9" i="2"/>
  <c r="BA9" i="2"/>
  <c r="AO9" i="2"/>
  <c r="AH9" i="2"/>
  <c r="Y9" i="2"/>
  <c r="M9" i="2"/>
  <c r="AG8" i="2"/>
  <c r="BY8" i="2"/>
  <c r="P8" i="2"/>
  <c r="BX8" i="2"/>
  <c r="BU8" i="2"/>
  <c r="BT8" i="2"/>
  <c r="BQ8" i="2"/>
  <c r="BL8" i="2"/>
  <c r="BH8" i="2"/>
  <c r="BA8" i="2"/>
  <c r="AO8" i="2"/>
  <c r="AH8" i="2"/>
  <c r="Y8" i="2"/>
  <c r="M8" i="2"/>
  <c r="AG7" i="2"/>
  <c r="BY7" i="2"/>
  <c r="P7" i="2"/>
  <c r="BX7" i="2"/>
  <c r="BU7" i="2"/>
  <c r="BT7" i="2"/>
  <c r="BQ7" i="2"/>
  <c r="BL7" i="2"/>
  <c r="BH7" i="2"/>
  <c r="BA7" i="2"/>
  <c r="AO7" i="2"/>
  <c r="AH7" i="2"/>
  <c r="Y7" i="2"/>
  <c r="M7" i="2"/>
  <c r="AG6" i="2"/>
  <c r="BY6" i="2"/>
  <c r="P6" i="2"/>
  <c r="BX6" i="2"/>
  <c r="BU6" i="2"/>
  <c r="BT6" i="2"/>
  <c r="BQ6" i="2"/>
  <c r="BL6" i="2"/>
  <c r="BH6" i="2"/>
  <c r="BA6" i="2"/>
  <c r="AO6" i="2"/>
  <c r="AH6" i="2"/>
  <c r="Y6" i="2"/>
  <c r="M6" i="2"/>
  <c r="AG5" i="2"/>
  <c r="BY5" i="2"/>
  <c r="P5" i="2"/>
  <c r="BX5" i="2"/>
  <c r="BU5" i="2"/>
  <c r="BT5" i="2"/>
  <c r="BQ5" i="2"/>
  <c r="BL5" i="2"/>
  <c r="BH5" i="2"/>
  <c r="BA5" i="2"/>
  <c r="AO5" i="2"/>
  <c r="AH5" i="2"/>
  <c r="Y5" i="2"/>
  <c r="M5" i="2"/>
  <c r="AG4" i="2"/>
  <c r="BY4" i="2"/>
  <c r="P4" i="2"/>
  <c r="BX4" i="2"/>
  <c r="BU4" i="2"/>
  <c r="BT4" i="2"/>
  <c r="BQ4" i="2"/>
  <c r="BL4" i="2"/>
  <c r="BH4" i="2"/>
  <c r="BA4" i="2"/>
  <c r="AO4" i="2"/>
  <c r="AH4" i="2"/>
  <c r="Y4" i="2"/>
  <c r="M4" i="2"/>
  <c r="AG3" i="2"/>
  <c r="BY3" i="2"/>
  <c r="P3" i="2"/>
  <c r="BX3" i="2"/>
  <c r="BU3" i="2"/>
  <c r="BT3" i="2"/>
  <c r="BQ3" i="2"/>
  <c r="BL3" i="2"/>
  <c r="BH3" i="2"/>
  <c r="BA3" i="2"/>
  <c r="AO3" i="2"/>
  <c r="AH3" i="2"/>
  <c r="Y3" i="2"/>
  <c r="M3" i="2"/>
</calcChain>
</file>

<file path=xl/comments1.xml><?xml version="1.0" encoding="utf-8"?>
<comments xmlns="http://schemas.openxmlformats.org/spreadsheetml/2006/main">
  <authors>
    <author>Serge Kurov</author>
  </authors>
  <commentList>
    <comment ref="F10" authorId="0">
      <text>
        <r>
          <rPr>
            <b/>
            <sz val="9"/>
            <color indexed="81"/>
            <rFont val="Calibri"/>
            <family val="2"/>
            <charset val="204"/>
          </rPr>
          <t>Serge Kurov:</t>
        </r>
        <r>
          <rPr>
            <sz val="9"/>
            <color indexed="81"/>
            <rFont val="Calibri"/>
            <family val="2"/>
            <charset val="204"/>
          </rPr>
          <t xml:space="preserve">
Fastest MTBO time
</t>
        </r>
      </text>
    </comment>
  </commentList>
</comments>
</file>

<file path=xl/comments2.xml><?xml version="1.0" encoding="utf-8"?>
<comments xmlns="http://schemas.openxmlformats.org/spreadsheetml/2006/main">
  <authors>
    <author>Serge Kurov</author>
  </authors>
  <commentList>
    <comment ref="Y11" authorId="0">
      <text>
        <r>
          <rPr>
            <b/>
            <sz val="9"/>
            <color indexed="81"/>
            <rFont val="Calibri"/>
            <family val="2"/>
            <charset val="204"/>
          </rPr>
          <t>Serge Kurov:</t>
        </r>
        <r>
          <rPr>
            <sz val="9"/>
            <color indexed="81"/>
            <rFont val="Calibri"/>
            <family val="2"/>
            <charset val="204"/>
          </rPr>
          <t xml:space="preserve">
Fastest MTBO time
</t>
        </r>
      </text>
    </comment>
    <comment ref="P31" authorId="0">
      <text>
        <r>
          <rPr>
            <b/>
            <sz val="9"/>
            <color indexed="81"/>
            <rFont val="Calibri"/>
            <family val="2"/>
            <charset val="204"/>
          </rPr>
          <t>Serge Kurov:</t>
        </r>
        <r>
          <rPr>
            <sz val="9"/>
            <color indexed="81"/>
            <rFont val="Calibri"/>
            <family val="2"/>
            <charset val="204"/>
          </rPr>
          <t xml:space="preserve">
Corrected to 10 minutes, maximum allowed crossing time</t>
        </r>
      </text>
    </comment>
  </commentList>
</comments>
</file>

<file path=xl/sharedStrings.xml><?xml version="1.0" encoding="utf-8"?>
<sst xmlns="http://schemas.openxmlformats.org/spreadsheetml/2006/main" count="923" uniqueCount="405">
  <si>
    <t>FINISH</t>
  </si>
  <si>
    <t>Team#</t>
  </si>
  <si>
    <t>Team Name</t>
  </si>
  <si>
    <t>Category</t>
  </si>
  <si>
    <t>START TIME</t>
  </si>
  <si>
    <t>Kayak time</t>
  </si>
  <si>
    <t>MTBO Time</t>
  </si>
  <si>
    <t>Canyon Time</t>
  </si>
  <si>
    <r>
      <t>MTB</t>
    </r>
    <r>
      <rPr>
        <b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Time</t>
    </r>
  </si>
  <si>
    <t>Rogaine Time</t>
  </si>
  <si>
    <t>Kayak Time</t>
  </si>
  <si>
    <t>Beach Run Time</t>
  </si>
  <si>
    <t>RACE TIME</t>
  </si>
  <si>
    <t xml:space="preserve">MTBO Credit </t>
  </si>
  <si>
    <r>
      <rPr>
        <b/>
        <sz val="11"/>
        <color theme="1"/>
        <rFont val="Calibri"/>
        <family val="2"/>
        <scheme val="minor"/>
      </rPr>
      <t>Canyon</t>
    </r>
    <r>
      <rPr>
        <b/>
        <sz val="11"/>
        <color theme="1"/>
        <rFont val="Calibri"/>
        <family val="2"/>
        <scheme val="minor"/>
      </rPr>
      <t xml:space="preserve"> Credits</t>
    </r>
  </si>
  <si>
    <t>Nungurner corssing credit</t>
  </si>
  <si>
    <t>Nowa Nowa crossing credit</t>
  </si>
  <si>
    <t>CP Penalties</t>
  </si>
  <si>
    <t>Gear / Other Penalties</t>
  </si>
  <si>
    <t>STATUS</t>
  </si>
  <si>
    <t>CORRECTED TIME</t>
  </si>
  <si>
    <t>NOTES</t>
  </si>
  <si>
    <t>Entropic</t>
  </si>
  <si>
    <t>Premier Mixed</t>
  </si>
  <si>
    <t>DNF</t>
  </si>
  <si>
    <t xml:space="preserve">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</si>
  <si>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Tiger Adventure Munch Express</t>
  </si>
  <si>
    <t>All Male</t>
  </si>
  <si>
    <t xml:space="preserve">CP#19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</si>
  <si>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Dynamite Adventure</t>
  </si>
  <si>
    <t>Ranked</t>
  </si>
  <si>
    <t xml:space="preserve">CP#1 penalty 180 | </t>
  </si>
  <si>
    <t>Traces of Nuts</t>
  </si>
  <si>
    <t xml:space="preserve">CP#1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</si>
  <si>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 xml:space="preserve">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</si>
  <si>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Peakadventure</t>
  </si>
  <si>
    <t>Though Sports/ Shotz nutrition</t>
  </si>
  <si>
    <t>Tiger Adventure Cubs</t>
  </si>
  <si>
    <t>All Female</t>
  </si>
  <si>
    <t xml:space="preserve">CP#10 penalty 180 | CP#11 penalty 180 | CP#12 penalty 180 | CP#13 penalty 180 | CP#17 penalty 180 | CP#19 penalty 180 | CP#23 penalty 180 | CP#24 penalty 180 | CP#25 penalty 180 | CP#26 penalty 180 | CP#27 penalty 180 | CP#28 penalty 180 | CP#29 penalty 180 | CP#30 penalty 180 | CP#31 penalty 180 | CP#33 penalty 180 | </t>
  </si>
  <si>
    <t>FTL</t>
  </si>
  <si>
    <t>Unranked</t>
  </si>
  <si>
    <t xml:space="preserve">CP#4 penalty 180 | CP#7 penalty 180 | CP#10 penalty 180 | CP#11 penalty 180 | CP#12 penalty 180 | CP#13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</si>
  <si>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Miss Adventures</t>
  </si>
  <si>
    <t xml:space="preserve">CP#10 penalty 180 | CP#13 penalty 180 | CP#25 penalty 180 | CP#26 penalty 180 | CP#27 penalty 180 | CP#28 penalty 180 | CP#29 penalty 180 | CP#30 penalty 180 | CP#31 penalty 180 | </t>
  </si>
  <si>
    <t xml:space="preserve">CP#1 penalty 180 | CP#10 penalty 180 | CP#13 penalty 180 | CP#25 penalty 180 | CP#26 penalty 180 | CP#27 penalty 180 | CP#28 penalty 180 | CP#29 penalty 180 | CP#30 penalty 180 | CP#31 penalty 180 | </t>
  </si>
  <si>
    <t xml:space="preserve">CP#10 penalty 180 | CP#13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</si>
  <si>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Team Scouts - Tiger Adventure</t>
  </si>
  <si>
    <t xml:space="preserve">CP#1 penalty 180 | CP#3 penalty 180 | 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</si>
  <si>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Biltong Bandits</t>
  </si>
  <si>
    <t xml:space="preserve">CP#1 penalty 180 | CP#10 penalty 180 | CP#11 penalty 180 | CP#12 penalty 180 | CP#13 penalty 180 | CP#17 penalty 180 | CP#19 penalty 180 | CP#20 penalty 180 | CP#21 penalty 180 | CP#22 penalty 180 | CP#23 penalty 180 | CP#24 penalty 180 | CP#25 penalty 180 | CP#26 penalty 180 | CP#27 penalty 180 | CP#28 penalty 180 | CP#29 penalty 180 | CP#32 penalty 180 | CP#33 penalty 180 | CP#34 penalty 180 | CP#35 penalty 180 | </t>
  </si>
  <si>
    <t>Why Not??</t>
  </si>
  <si>
    <t xml:space="preserve">CP#7 penalty 180 | CP#8 penalty 180 | CP#10 penalty 180 | CP#11 penalty 180 | CP#12 penalty 180 | CP#13 penalty 180 | CP#15 penalty 180 | CP#16 penalty 180 | CP#17 penalty 180 | CP#18 penalty 180 | CP#19 penalty 180 | CP#20 penalty 180 | CP#21 penalty 180 | CP#22 penalty 180 | CP#23 penalty 180 | CP#25 penalty 180 | CP#26 penalty 180 | CP#27 penalty 180 | CP#28 penalty 180 | CP#29 penalty 180 | CP#30 penalty 180 | CP#31 penalty 180 | CP#33 penalty 180 | CP#34 penalty 180 | </t>
  </si>
  <si>
    <t xml:space="preserve">CP#7 penalty 180 | CP#8 penalty 180 | CP#10 penalty 180 | CP#11 penalty 180 | CP#12 penalty 180 | CP#13 penalty 180 | CP#15 penalty 180 | CP#16 penalty 180 | CP#17 penalty 180 | 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</si>
  <si>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Stromlonauts</t>
  </si>
  <si>
    <t>Jasper Racing</t>
  </si>
  <si>
    <t xml:space="preserve">CP#11 penalty 180 | CP#12 penalty 180 | CP#13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</si>
  <si>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 xml:space="preserve">CP#1 penalty 180 | CP#11 penalty 180 | CP#12 penalty 180 | CP#13 penalty 180 | CP#14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</si>
  <si>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Silver Geckos</t>
  </si>
  <si>
    <t xml:space="preserve">CP#10 penalty 180 | CP#11 penalty 180 | CP#12 penalty 180 | CP#13 penalty 180 | CP#17 penalty 180 | CP#19 penalty 180 | CP#20 penalty 180 | CP#21 penalty 180 | CP#22 penalty 180 | CP#24 penalty 180 | CP#25 penalty 180 | CP#26 penalty 180 | CP#27 penalty 180 | CP#28 penalty 180 | CP#29 penalty 180 | CP#30 penalty 180 | CP#31 penalty 180 | </t>
  </si>
  <si>
    <t>Adventurejunkie.com.au</t>
  </si>
  <si>
    <t>Tiger Adventure Kwaussies</t>
  </si>
  <si>
    <t xml:space="preserve">CP#25 penalty 180 | CP#26 penalty 180 | CP#27 penalty 180 | CP#28 penalty 180 | CP#29 penalty 180 | </t>
  </si>
  <si>
    <t>MTB1 Time including MTBO</t>
  </si>
  <si>
    <t>MTB3 Time</t>
  </si>
  <si>
    <t>CAT RANK</t>
  </si>
  <si>
    <t>OVERALL RANK</t>
  </si>
  <si>
    <t>N/A</t>
  </si>
  <si>
    <t>Mispunched MTBO exit</t>
  </si>
  <si>
    <t xml:space="preserve">CP#16 penalty 180 | CP#30 penalty 180 | CP#32 penalty 180 | CP#33 penalty 180 | CP#34 penalty 180 | CP#35 penalty 180 | </t>
  </si>
  <si>
    <t>SRF#</t>
  </si>
  <si>
    <t>Surname</t>
  </si>
  <si>
    <t>Name</t>
  </si>
  <si>
    <t>CP1</t>
  </si>
  <si>
    <t>CP2</t>
  </si>
  <si>
    <t>CP3</t>
  </si>
  <si>
    <t>CP4</t>
  </si>
  <si>
    <t>TA1</t>
  </si>
  <si>
    <t>IN</t>
  </si>
  <si>
    <t>OUT/MTBO start</t>
  </si>
  <si>
    <t>Credit</t>
  </si>
  <si>
    <t>A</t>
  </si>
  <si>
    <t>B</t>
  </si>
  <si>
    <t>C</t>
  </si>
  <si>
    <t>D</t>
  </si>
  <si>
    <t>E</t>
  </si>
  <si>
    <t>F</t>
  </si>
  <si>
    <t>G</t>
  </si>
  <si>
    <t>MTBO Finish</t>
  </si>
  <si>
    <t>CP5</t>
  </si>
  <si>
    <t>CP6</t>
  </si>
  <si>
    <t>CP7</t>
  </si>
  <si>
    <t>CP8</t>
  </si>
  <si>
    <t>CP9</t>
  </si>
  <si>
    <t>TA2/OUT</t>
  </si>
  <si>
    <r>
      <t>MTB</t>
    </r>
    <r>
      <rPr>
        <b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Time</t>
    </r>
  </si>
  <si>
    <t>CP10</t>
  </si>
  <si>
    <t>CP11</t>
  </si>
  <si>
    <t>CP12</t>
  </si>
  <si>
    <t>CP13</t>
  </si>
  <si>
    <t>CP14</t>
  </si>
  <si>
    <t>TA2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</si>
  <si>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</si>
  <si>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</si>
  <si>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</si>
  <si>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</si>
  <si>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</si>
  <si>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</si>
  <si>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</si>
  <si>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</si>
  <si>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</si>
  <si>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</si>
  <si>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TA3</t>
  </si>
  <si>
    <t>CP25</t>
  </si>
  <si>
    <t>CP26</t>
  </si>
  <si>
    <t>CP27</t>
  </si>
  <si>
    <t>CP28</t>
  </si>
  <si>
    <t>CP29</t>
  </si>
  <si>
    <t>TA4</t>
  </si>
  <si>
    <t>CP30</t>
  </si>
  <si>
    <t>CP31</t>
  </si>
  <si>
    <t>TA5</t>
  </si>
  <si>
    <t>CP32</t>
  </si>
  <si>
    <t>CP33</t>
  </si>
  <si>
    <t>CP34</t>
  </si>
  <si>
    <t>TA6</t>
  </si>
  <si>
    <t>MTB Time</t>
  </si>
  <si>
    <t>CP35</t>
  </si>
  <si>
    <t>Godfellow</t>
  </si>
  <si>
    <t>Luke</t>
  </si>
  <si>
    <t>15:33:44</t>
  </si>
  <si>
    <t>19:00:15</t>
  </si>
  <si>
    <t>19:02:52</t>
  </si>
  <si>
    <t xml:space="preserve">CP#1 penalty 180 | 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</si>
  <si>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O'Leary</t>
  </si>
  <si>
    <t>Neil</t>
  </si>
  <si>
    <t>15:33:59</t>
  </si>
  <si>
    <t>19:00:21</t>
  </si>
  <si>
    <t>19:02:49</t>
  </si>
  <si>
    <t>Stone</t>
  </si>
  <si>
    <t>Marissa</t>
  </si>
  <si>
    <t>15:32:57</t>
  </si>
  <si>
    <t>19:00:11</t>
  </si>
  <si>
    <t>19:02:55</t>
  </si>
  <si>
    <t>Buchanan</t>
  </si>
  <si>
    <t>Melissa</t>
  </si>
  <si>
    <t>15:33:38</t>
  </si>
  <si>
    <t>18:59:59</t>
  </si>
  <si>
    <t>19:03:00</t>
  </si>
  <si>
    <t>Grundy</t>
  </si>
  <si>
    <t>Paul</t>
  </si>
  <si>
    <t>14:57:29</t>
  </si>
  <si>
    <t>18:56:00</t>
  </si>
  <si>
    <t>18:58:09</t>
  </si>
  <si>
    <t xml:space="preserve">CP#1 penalty 180 | CP#19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</si>
  <si>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Tedesco</t>
  </si>
  <si>
    <t>Peter</t>
  </si>
  <si>
    <t>14:56:14</t>
  </si>
  <si>
    <t>18:56:06</t>
  </si>
  <si>
    <t>18:58:30</t>
  </si>
  <si>
    <t>Mullens</t>
  </si>
  <si>
    <t>Trevor</t>
  </si>
  <si>
    <t>14:57:02</t>
  </si>
  <si>
    <t>18:56:13</t>
  </si>
  <si>
    <t>18:58:21</t>
  </si>
  <si>
    <t>Piercy</t>
  </si>
  <si>
    <t>Kevin</t>
  </si>
  <si>
    <t>14:56:49</t>
  </si>
  <si>
    <t>18:55:55</t>
  </si>
  <si>
    <t>18:58:16</t>
  </si>
  <si>
    <t>Gruber</t>
  </si>
  <si>
    <t>14:27:39</t>
  </si>
  <si>
    <t>16:27:48</t>
  </si>
  <si>
    <t>16:29:15</t>
  </si>
  <si>
    <t>Rodwell</t>
  </si>
  <si>
    <t>Angus</t>
  </si>
  <si>
    <t>14:27:55</t>
  </si>
  <si>
    <t>16:27:52</t>
  </si>
  <si>
    <t>16:29:25</t>
  </si>
  <si>
    <t>Boote</t>
  </si>
  <si>
    <t>Tim</t>
  </si>
  <si>
    <t/>
  </si>
  <si>
    <t>Vittiritti</t>
  </si>
  <si>
    <t>Karina</t>
  </si>
  <si>
    <t>14:28:09</t>
  </si>
  <si>
    <t>16:27:55</t>
  </si>
  <si>
    <t>16:29:16</t>
  </si>
  <si>
    <t>Nuttall</t>
  </si>
  <si>
    <t>14:38:28</t>
  </si>
  <si>
    <t>18:35:50</t>
  </si>
  <si>
    <t>18:37:48</t>
  </si>
  <si>
    <t>14:39:22</t>
  </si>
  <si>
    <t>18:36:15</t>
  </si>
  <si>
    <t>18:38:01</t>
  </si>
  <si>
    <t>Roberts</t>
  </si>
  <si>
    <t>Aaron</t>
  </si>
  <si>
    <t>14:38:26</t>
  </si>
  <si>
    <t>18:35:47</t>
  </si>
  <si>
    <t>18:37:57</t>
  </si>
  <si>
    <t>Atterby</t>
  </si>
  <si>
    <t>Dale</t>
  </si>
  <si>
    <t>14:38:43</t>
  </si>
  <si>
    <t>18:36:02</t>
  </si>
  <si>
    <t>18:37:54</t>
  </si>
  <si>
    <t>Kohlar</t>
  </si>
  <si>
    <t>Jarad</t>
  </si>
  <si>
    <t>14:23:30</t>
  </si>
  <si>
    <t>16:30:31</t>
  </si>
  <si>
    <t>16:32:19</t>
  </si>
  <si>
    <t>Ian</t>
  </si>
  <si>
    <t>Franzke</t>
  </si>
  <si>
    <t>16:30:29</t>
  </si>
  <si>
    <t>16:32:23</t>
  </si>
  <si>
    <t>Thierry</t>
  </si>
  <si>
    <t>Ellena</t>
  </si>
  <si>
    <t>16:30:35</t>
  </si>
  <si>
    <t>16:32:29</t>
  </si>
  <si>
    <t>Elizabeth</t>
  </si>
  <si>
    <t>Dornom</t>
  </si>
  <si>
    <t>14:23:25</t>
  </si>
  <si>
    <t>16:30:25</t>
  </si>
  <si>
    <t>16:32:13</t>
  </si>
  <si>
    <t>Rob</t>
  </si>
  <si>
    <t>Preston</t>
  </si>
  <si>
    <t>14:28:40</t>
  </si>
  <si>
    <t>16:46:54</t>
  </si>
  <si>
    <t>16:48:36</t>
  </si>
  <si>
    <t>Kathryn</t>
  </si>
  <si>
    <t>14:28:30</t>
  </si>
  <si>
    <t>16:46:13</t>
  </si>
  <si>
    <t>16:48:22</t>
  </si>
  <si>
    <t xml:space="preserve">Dave </t>
  </si>
  <si>
    <t>Schloss</t>
  </si>
  <si>
    <t>14:28:26</t>
  </si>
  <si>
    <t>16:46:23</t>
  </si>
  <si>
    <t>16:48:26</t>
  </si>
  <si>
    <t>Mitch</t>
  </si>
  <si>
    <t>Bodycote</t>
  </si>
  <si>
    <t>14:27:43</t>
  </si>
  <si>
    <t>16:46:10</t>
  </si>
  <si>
    <t>16:48:33</t>
  </si>
  <si>
    <t>Darlene</t>
  </si>
  <si>
    <t>Heine</t>
  </si>
  <si>
    <t>16:06:03</t>
  </si>
  <si>
    <t>22:42:13</t>
  </si>
  <si>
    <t>22:49:56</t>
  </si>
  <si>
    <t>Morland</t>
  </si>
  <si>
    <t>16:07:50</t>
  </si>
  <si>
    <t>22:42:20</t>
  </si>
  <si>
    <t>22:49:46</t>
  </si>
  <si>
    <t>Drury</t>
  </si>
  <si>
    <t>Liz</t>
  </si>
  <si>
    <t>16:07:58</t>
  </si>
  <si>
    <t>22:42:24</t>
  </si>
  <si>
    <t>22:50:16</t>
  </si>
  <si>
    <t>Pitman</t>
  </si>
  <si>
    <t>Kellie-Ann</t>
  </si>
  <si>
    <t>16:06:15</t>
  </si>
  <si>
    <t>22:42:30</t>
  </si>
  <si>
    <t>22:49:39</t>
  </si>
  <si>
    <t xml:space="preserve">CP#1 penalty 180 | CP#10 penalty 180 | CP#11 penalty 180 | CP#12 penalty 180 | CP#13 penalty 180 | CP#17 penalty 180 | CP#19 penalty 180 | CP#23 penalty 180 | CP#24 penalty 180 | CP#25 penalty 180 | CP#26 penalty 180 | CP#27 penalty 180 | CP#28 penalty 180 | CP#29 penalty 180 | CP#30 penalty 180 | CP#31 penalty 180 | CP#33 penalty 180 | </t>
  </si>
  <si>
    <t>McKeown</t>
  </si>
  <si>
    <t>Justin</t>
  </si>
  <si>
    <t>16:49:15</t>
  </si>
  <si>
    <t xml:space="preserve">CP#1 penalty 180 | CP#4 penalty 180 | CP#7 penalty 180 | CP#8 penalty 180 | CP#9 penalty 180 | CP#10 penalty 180 | CP#11 penalty 180 | CP#12 penalty 180 | CP#13 penalty 180 | CP#14 penalty 180 | CP#15 penalty 180 | CP#16 penalty 180 | CP#17 penalty 180 | 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</si>
  <si>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>Burnett</t>
  </si>
  <si>
    <t>Simon</t>
  </si>
  <si>
    <t>16:49:25</t>
  </si>
  <si>
    <t>22:15:39</t>
  </si>
  <si>
    <t>Silcock</t>
  </si>
  <si>
    <t>Eva</t>
  </si>
  <si>
    <t>16:46:44</t>
  </si>
  <si>
    <t>22:15:18</t>
  </si>
  <si>
    <t>Michael</t>
  </si>
  <si>
    <t>Saunders</t>
  </si>
  <si>
    <t>Jan</t>
  </si>
  <si>
    <t>15:28:37</t>
  </si>
  <si>
    <t>18:58:11</t>
  </si>
  <si>
    <t>Barber</t>
  </si>
  <si>
    <t>Roz</t>
  </si>
  <si>
    <t>15:30:07</t>
  </si>
  <si>
    <t>18:57:51</t>
  </si>
  <si>
    <t>19:00:27</t>
  </si>
  <si>
    <t>Weatherly</t>
  </si>
  <si>
    <t>Clare</t>
  </si>
  <si>
    <t>15:28:48</t>
  </si>
  <si>
    <t>18:57:42</t>
  </si>
  <si>
    <t>19:00:08</t>
  </si>
  <si>
    <t>Hills</t>
  </si>
  <si>
    <t>Brendan</t>
  </si>
  <si>
    <t>15:30:34</t>
  </si>
  <si>
    <t>18:58:03</t>
  </si>
  <si>
    <t>19:00:20</t>
  </si>
  <si>
    <t>Quint</t>
  </si>
  <si>
    <t>Myall</t>
  </si>
  <si>
    <t>15:25:39</t>
  </si>
  <si>
    <t>19:04:24</t>
  </si>
  <si>
    <t>19:07:24</t>
  </si>
  <si>
    <t>Williams</t>
  </si>
  <si>
    <t>Marni</t>
  </si>
  <si>
    <t>15:25:26</t>
  </si>
  <si>
    <t>19:04:07</t>
  </si>
  <si>
    <t>19:07:08</t>
  </si>
  <si>
    <t>Woodgate</t>
  </si>
  <si>
    <t>15:26:26</t>
  </si>
  <si>
    <t>19:04:34</t>
  </si>
  <si>
    <t>Rush</t>
  </si>
  <si>
    <t>James</t>
  </si>
  <si>
    <t>Luckhoff</t>
  </si>
  <si>
    <t>Carl</t>
  </si>
  <si>
    <t>Humble</t>
  </si>
  <si>
    <t>15:24:54</t>
  </si>
  <si>
    <t>20:24:48</t>
  </si>
  <si>
    <t xml:space="preserve">CP#10 penalty 180 | CP#11 penalty 180 | CP#12 penalty 180 | CP#13 penalty 180 | CP#17 penalty 180 | CP#19 penalty 180 | CP#20 penalty 180 | CP#21 penalty 180 | CP#22 penalty 180 | CP#23 penalty 180 | CP#24 penalty 180 | CP#25 penalty 180 | CP#26 penalty 180 | CP#27 penalty 180 | CP#28 penalty 180 | CP#29 penalty 180 | CP#32 penalty 180 | CP#33 penalty 180 | CP#34 penalty 180 | CP#35 penalty 180 | </t>
  </si>
  <si>
    <t>Schreve</t>
  </si>
  <si>
    <t>Franco</t>
  </si>
  <si>
    <t>15:24:43</t>
  </si>
  <si>
    <t>20:24:37</t>
  </si>
  <si>
    <t>Servaas</t>
  </si>
  <si>
    <t>Elsayed</t>
  </si>
  <si>
    <t>Rommy</t>
  </si>
  <si>
    <t>Jason</t>
  </si>
  <si>
    <t>23:42:45</t>
  </si>
  <si>
    <t>Deluca</t>
  </si>
  <si>
    <t>Joe</t>
  </si>
  <si>
    <t>Johnson</t>
  </si>
  <si>
    <t>Adam</t>
  </si>
  <si>
    <t>17:00:24</t>
  </si>
  <si>
    <t>23:44:07</t>
  </si>
  <si>
    <t>McDonnell</t>
  </si>
  <si>
    <t>Kieran</t>
  </si>
  <si>
    <t xml:space="preserve">CP#1 penalty 180 | CP#16 penalty 180 | CP#30 penalty 180 | CP#32 penalty 180 | CP#33 penalty 180 | CP#34 penalty 180 | CP#35 penalty 180 | </t>
  </si>
  <si>
    <t>Lonergan</t>
  </si>
  <si>
    <t>Dane</t>
  </si>
  <si>
    <t>Murphy</t>
  </si>
  <si>
    <t>Cass</t>
  </si>
  <si>
    <t>15:05:46</t>
  </si>
  <si>
    <t>19:02:45</t>
  </si>
  <si>
    <t>19:17:12</t>
  </si>
  <si>
    <t>Leigh</t>
  </si>
  <si>
    <t>15:05:11</t>
  </si>
  <si>
    <t>19:16:57</t>
  </si>
  <si>
    <t>Avard</t>
  </si>
  <si>
    <t>Jim</t>
  </si>
  <si>
    <t>15:04:48</t>
  </si>
  <si>
    <t>19:02:51</t>
  </si>
  <si>
    <t>19:16:21</t>
  </si>
  <si>
    <t>Packham</t>
  </si>
  <si>
    <t>Kristy</t>
  </si>
  <si>
    <t>15:05:08</t>
  </si>
  <si>
    <t>19:03:02</t>
  </si>
  <si>
    <t>19:17:05</t>
  </si>
  <si>
    <t>Cambie</t>
  </si>
  <si>
    <t>Murray</t>
  </si>
  <si>
    <t>16:41:31</t>
  </si>
  <si>
    <t>22:01:41</t>
  </si>
  <si>
    <t>22:05:24</t>
  </si>
  <si>
    <t>Alazraki</t>
  </si>
  <si>
    <t>Oren</t>
  </si>
  <si>
    <t>16:40:48</t>
  </si>
  <si>
    <t>22:01:30</t>
  </si>
  <si>
    <t>22:05:02</t>
  </si>
  <si>
    <t>Barnes</t>
  </si>
  <si>
    <t>16:41:10</t>
  </si>
  <si>
    <t>22:01:27</t>
  </si>
  <si>
    <t>22:05:09</t>
  </si>
  <si>
    <t>Bird</t>
  </si>
  <si>
    <t>Andrew</t>
  </si>
  <si>
    <t>16:41:18</t>
  </si>
  <si>
    <t>22:01:35</t>
  </si>
  <si>
    <t>22:05:13</t>
  </si>
  <si>
    <t>Hugh</t>
  </si>
  <si>
    <t>Stodard</t>
  </si>
  <si>
    <t>14:29:03</t>
  </si>
  <si>
    <t>16:35:14</t>
  </si>
  <si>
    <t>16:37:48</t>
  </si>
  <si>
    <t>Joshua</t>
  </si>
  <si>
    <t>Street</t>
  </si>
  <si>
    <t>14:28:51</t>
  </si>
  <si>
    <t>16:35:20</t>
  </si>
  <si>
    <t>16:37:46</t>
  </si>
  <si>
    <t>Leo</t>
  </si>
  <si>
    <t>Theopardis</t>
  </si>
  <si>
    <t>14:28:53</t>
  </si>
  <si>
    <t>16:35:17</t>
  </si>
  <si>
    <t>16:37:42</t>
  </si>
  <si>
    <t>Bernadette</t>
  </si>
  <si>
    <t>14:28:19</t>
  </si>
  <si>
    <t>16:35:22</t>
  </si>
  <si>
    <t>16:37:50</t>
  </si>
  <si>
    <t>David</t>
  </si>
  <si>
    <t>Jennings</t>
  </si>
  <si>
    <t>15:11:56</t>
  </si>
  <si>
    <t>18:06:12</t>
  </si>
  <si>
    <t>18:08:46</t>
  </si>
  <si>
    <t>McMahon</t>
  </si>
  <si>
    <t>Alex</t>
  </si>
  <si>
    <t>Lark</t>
  </si>
  <si>
    <t>Elliot</t>
  </si>
  <si>
    <t>Paulsen</t>
  </si>
  <si>
    <t>15:12:21</t>
  </si>
  <si>
    <t>18:06:34</t>
  </si>
  <si>
    <t>18:09:08</t>
  </si>
  <si>
    <t xml:space="preserve">CP#3 penalty 180 | CP#18 penalty 180 | CP#19 penalty 180 | CP#20 penalty 180 |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</si>
  <si>
    <t xml:space="preserve"> CP#21 penalty 180 | CP#22 penalty 180 | CP#23 penalty 180 | CP#24 penalty 180 | CP#25 penalty 180 | CP#26 penalty 180 | CP#27 penalty 180 | CP#28 penalty 180 | CP#29 penalty 180 | CP#30 penalty 180 | CP#31 penalty 180 | CP#32 penalty 180 | CP#33 penalty 180 | CP#34 penalty 180 | CP#35 penalty 180 |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</si>
</sst>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Calibri"/>
      <family val="2"/>
      <charset val="204"/>
    </font>
    <font>
      <sz val="9"/>
      <color indexed="81"/>
      <name val="Calibri"/>
      <family val="2"/>
      <charset val="20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F21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5" xfId="0" applyFill="1" applyBorder="1"/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165" fontId="0" fillId="0" borderId="5" xfId="0" applyNumberFormat="1" applyFill="1" applyBorder="1" applyAlignment="1">
      <alignment vertical="center"/>
    </xf>
    <xf numFmtId="46" fontId="0" fillId="0" borderId="5" xfId="0" applyNumberForma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6" fontId="0" fillId="0" borderId="2" xfId="0" applyNumberFormat="1" applyFill="1" applyBorder="1" applyAlignment="1">
      <alignment horizontal="center" vertical="center"/>
    </xf>
    <xf numFmtId="46" fontId="0" fillId="0" borderId="3" xfId="0" applyNumberFormat="1" applyFill="1" applyBorder="1" applyAlignment="1">
      <alignment horizontal="center" vertical="center"/>
    </xf>
    <xf numFmtId="46" fontId="0" fillId="0" borderId="4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46" fontId="0" fillId="0" borderId="2" xfId="0" applyNumberFormat="1" applyFill="1" applyBorder="1" applyAlignment="1">
      <alignment horizontal="center" vertical="center" wrapText="1"/>
    </xf>
    <xf numFmtId="46" fontId="0" fillId="0" borderId="3" xfId="0" applyNumberFormat="1" applyFill="1" applyBorder="1" applyAlignment="1">
      <alignment horizontal="center" vertical="center" wrapText="1"/>
    </xf>
    <xf numFmtId="46" fontId="0" fillId="0" borderId="4" xfId="0" applyNumberFormat="1" applyFill="1" applyBorder="1" applyAlignment="1">
      <alignment horizontal="center" vertical="center" wrapText="1"/>
    </xf>
    <xf numFmtId="46" fontId="1" fillId="3" borderId="2" xfId="0" applyNumberFormat="1" applyFont="1" applyFill="1" applyBorder="1" applyAlignment="1">
      <alignment horizontal="center" vertical="center"/>
    </xf>
    <xf numFmtId="46" fontId="1" fillId="3" borderId="3" xfId="0" applyNumberFormat="1" applyFont="1" applyFill="1" applyBorder="1" applyAlignment="1">
      <alignment horizontal="center" vertical="center"/>
    </xf>
    <xf numFmtId="46" fontId="1" fillId="3" borderId="4" xfId="0" applyNumberFormat="1" applyFont="1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 vertical="center"/>
    </xf>
    <xf numFmtId="46" fontId="0" fillId="3" borderId="3" xfId="0" applyNumberFormat="1" applyFill="1" applyBorder="1" applyAlignment="1">
      <alignment horizontal="center" vertical="center"/>
    </xf>
    <xf numFmtId="46" fontId="0" fillId="3" borderId="4" xfId="0" applyNumberForma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6" fontId="1" fillId="0" borderId="3" xfId="0" applyNumberFormat="1" applyFont="1" applyFill="1" applyBorder="1" applyAlignment="1">
      <alignment horizontal="center" vertical="center"/>
    </xf>
    <xf numFmtId="46" fontId="1" fillId="0" borderId="4" xfId="0" applyNumberFormat="1" applyFont="1" applyFill="1" applyBorder="1" applyAlignment="1">
      <alignment horizontal="center" vertical="center"/>
    </xf>
    <xf numFmtId="46" fontId="0" fillId="0" borderId="2" xfId="0" applyNumberFormat="1" applyFill="1" applyBorder="1" applyAlignment="1">
      <alignment horizontal="left" vertical="center" wrapText="1"/>
    </xf>
    <xf numFmtId="46" fontId="0" fillId="0" borderId="3" xfId="0" applyNumberFormat="1" applyFill="1" applyBorder="1" applyAlignment="1">
      <alignment horizontal="left" vertical="center" wrapText="1"/>
    </xf>
    <xf numFmtId="46" fontId="0" fillId="0" borderId="4" xfId="0" applyNumberForma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46" fontId="0" fillId="0" borderId="2" xfId="0" applyNumberFormat="1" applyFill="1" applyBorder="1" applyAlignment="1">
      <alignment horizontal="left" vertical="center"/>
    </xf>
    <xf numFmtId="46" fontId="0" fillId="0" borderId="3" xfId="0" applyNumberFormat="1" applyFill="1" applyBorder="1" applyAlignment="1">
      <alignment horizontal="left" vertical="center"/>
    </xf>
    <xf numFmtId="46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4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46" fontId="0" fillId="0" borderId="1" xfId="0" applyNumberForma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164" fontId="0" fillId="8" borderId="1" xfId="0" applyNumberFormat="1" applyFill="1" applyBorder="1" applyAlignment="1">
      <alignment horizontal="left" vertical="center"/>
    </xf>
    <xf numFmtId="165" fontId="0" fillId="8" borderId="1" xfId="0" applyNumberFormat="1" applyFill="1" applyBorder="1" applyAlignment="1">
      <alignment horizontal="left" vertical="center"/>
    </xf>
    <xf numFmtId="46" fontId="0" fillId="8" borderId="1" xfId="0" applyNumberFormat="1" applyFill="1" applyBorder="1" applyAlignment="1">
      <alignment horizontal="left" vertical="center"/>
    </xf>
    <xf numFmtId="46" fontId="0" fillId="5" borderId="1" xfId="0" applyNumberFormat="1" applyFill="1" applyBorder="1" applyAlignment="1">
      <alignment horizontal="left" vertical="center"/>
    </xf>
    <xf numFmtId="165" fontId="0" fillId="0" borderId="1" xfId="0" applyNumberFormat="1" applyFill="1" applyBorder="1" applyAlignment="1">
      <alignment horizontal="left" vertical="center"/>
    </xf>
    <xf numFmtId="21" fontId="0" fillId="8" borderId="1" xfId="0" applyNumberFormat="1" applyFill="1" applyBorder="1" applyAlignment="1">
      <alignment horizontal="left"/>
    </xf>
    <xf numFmtId="21" fontId="0" fillId="0" borderId="1" xfId="0" applyNumberFormat="1" applyBorder="1" applyAlignment="1">
      <alignment horizontal="left"/>
    </xf>
    <xf numFmtId="21" fontId="0" fillId="0" borderId="1" xfId="0" applyNumberFormat="1" applyFont="1" applyFill="1" applyBorder="1" applyAlignment="1">
      <alignment horizontal="left"/>
    </xf>
  </cellXfs>
  <cellStyles count="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R62" sqref="R62:R65"/>
    </sheetView>
  </sheetViews>
  <sheetFormatPr baseColWidth="10" defaultColWidth="8.83203125" defaultRowHeight="15" x14ac:dyDescent="0"/>
  <cols>
    <col min="1" max="1" width="5.1640625" style="2" customWidth="1"/>
    <col min="2" max="2" width="17" style="3" customWidth="1"/>
    <col min="3" max="3" width="17" style="4" customWidth="1"/>
    <col min="4" max="22" width="8.83203125" style="2" customWidth="1"/>
    <col min="23" max="23" width="11" style="2" customWidth="1"/>
    <col min="24" max="25" width="8.83203125" style="2" customWidth="1"/>
    <col min="26" max="26" width="58.1640625" style="4" customWidth="1"/>
    <col min="27" max="16384" width="8.83203125" style="2"/>
  </cols>
  <sheetData>
    <row r="1" spans="1:26" s="7" customFormat="1" ht="56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63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64</v>
      </c>
      <c r="M1" s="8" t="s">
        <v>11</v>
      </c>
      <c r="N1" s="8" t="s">
        <v>0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65</v>
      </c>
      <c r="Y1" s="8" t="s">
        <v>66</v>
      </c>
      <c r="Z1" s="44" t="s">
        <v>21</v>
      </c>
    </row>
    <row r="2" spans="1:26" ht="15" customHeight="1">
      <c r="A2" s="9">
        <v>6</v>
      </c>
      <c r="B2" s="12" t="s">
        <v>36</v>
      </c>
      <c r="C2" s="15" t="s">
        <v>23</v>
      </c>
      <c r="D2" s="21">
        <v>0.499305555555556</v>
      </c>
      <c r="E2" s="18">
        <v>8.5937499999999556E-2</v>
      </c>
      <c r="F2" s="18">
        <v>3.0046296296296404E-2</v>
      </c>
      <c r="G2" s="18">
        <v>0.11517361111111102</v>
      </c>
      <c r="H2" s="18">
        <v>0.1425347222222223</v>
      </c>
      <c r="I2" s="18">
        <v>0.33760416666666671</v>
      </c>
      <c r="J2" s="18">
        <v>0.19593749999999996</v>
      </c>
      <c r="K2" s="18">
        <v>0.25329861111111113</v>
      </c>
      <c r="L2" s="18">
        <v>0.16644675925925922</v>
      </c>
      <c r="M2" s="18">
        <v>6.1134259259259305E-2</v>
      </c>
      <c r="N2" s="18">
        <v>0.85737268518518517</v>
      </c>
      <c r="O2" s="27">
        <v>1.3580671296296294</v>
      </c>
      <c r="P2" s="18"/>
      <c r="Q2" s="18">
        <v>1.3888888888888888E-2</v>
      </c>
      <c r="R2" s="18">
        <v>5.532407407407347E-3</v>
      </c>
      <c r="S2" s="18">
        <v>1.1805555555555181E-3</v>
      </c>
      <c r="T2" s="18">
        <v>0</v>
      </c>
      <c r="U2" s="18"/>
      <c r="V2" s="18" t="s">
        <v>30</v>
      </c>
      <c r="W2" s="27">
        <v>1.3374652777777778</v>
      </c>
      <c r="X2" s="33">
        <v>1</v>
      </c>
      <c r="Y2" s="33">
        <v>1</v>
      </c>
      <c r="Z2" s="45"/>
    </row>
    <row r="3" spans="1:26" ht="15" customHeight="1">
      <c r="A3" s="10">
        <v>6</v>
      </c>
      <c r="B3" s="13" t="s">
        <v>36</v>
      </c>
      <c r="C3" s="16" t="s">
        <v>23</v>
      </c>
      <c r="D3" s="22">
        <v>0.499305555555556</v>
      </c>
      <c r="E3" s="19">
        <v>8.5868055555555101E-2</v>
      </c>
      <c r="F3" s="19">
        <v>3.0115740740740637E-2</v>
      </c>
      <c r="G3" s="19">
        <v>0.11508101851851849</v>
      </c>
      <c r="H3" s="19">
        <v>0.14260416666666664</v>
      </c>
      <c r="I3" s="19">
        <v>0.33793981481481483</v>
      </c>
      <c r="J3" s="19">
        <v>0.19589120370370369</v>
      </c>
      <c r="K3" s="19">
        <v>0.25413194444444442</v>
      </c>
      <c r="L3" s="19">
        <v>0.16545138888888899</v>
      </c>
      <c r="M3" s="19">
        <v>6.1215277777777799E-2</v>
      </c>
      <c r="N3" s="19">
        <v>0.857488425925926</v>
      </c>
      <c r="O3" s="28">
        <v>1.3581828703703702</v>
      </c>
      <c r="P3" s="19"/>
      <c r="Q3" s="19"/>
      <c r="R3" s="19">
        <v>5.6828703703704075E-3</v>
      </c>
      <c r="S3" s="19">
        <v>1.4930555555554559E-3</v>
      </c>
      <c r="T3" s="19">
        <v>0</v>
      </c>
      <c r="U3" s="19"/>
      <c r="V3" s="19" t="s">
        <v>30</v>
      </c>
      <c r="W3" s="28">
        <v>1.3510069444444444</v>
      </c>
      <c r="X3" s="34"/>
      <c r="Y3" s="34"/>
      <c r="Z3" s="46"/>
    </row>
    <row r="4" spans="1:26" ht="15" customHeight="1">
      <c r="A4" s="10">
        <v>6</v>
      </c>
      <c r="B4" s="13" t="s">
        <v>36</v>
      </c>
      <c r="C4" s="16" t="s">
        <v>23</v>
      </c>
      <c r="D4" s="22">
        <v>0.499305555555556</v>
      </c>
      <c r="E4" s="19">
        <v>8.5891203703703289E-2</v>
      </c>
      <c r="F4" s="19">
        <v>3.0115740740740637E-2</v>
      </c>
      <c r="G4" s="19">
        <v>0.11510416666666667</v>
      </c>
      <c r="H4" s="19">
        <v>0.14252314814814815</v>
      </c>
      <c r="I4" s="19">
        <v>0.33803240740740736</v>
      </c>
      <c r="J4" s="19">
        <v>0.19578703703703709</v>
      </c>
      <c r="K4" s="19">
        <v>0.25306712962962957</v>
      </c>
      <c r="L4" s="19">
        <v>0.1666319444444444</v>
      </c>
      <c r="M4" s="19">
        <v>6.1064814814814961E-2</v>
      </c>
      <c r="N4" s="19">
        <v>0.85740740740740751</v>
      </c>
      <c r="O4" s="28">
        <v>1.3581018518518517</v>
      </c>
      <c r="P4" s="19"/>
      <c r="Q4" s="19"/>
      <c r="R4" s="19">
        <v>5.6597222222223298E-3</v>
      </c>
      <c r="S4" s="19">
        <v>1.4236111111112226E-3</v>
      </c>
      <c r="T4" s="19">
        <v>0.125</v>
      </c>
      <c r="U4" s="19"/>
      <c r="V4" s="19" t="s">
        <v>30</v>
      </c>
      <c r="W4" s="28">
        <v>1.4760185185185182</v>
      </c>
      <c r="X4" s="34"/>
      <c r="Y4" s="34"/>
      <c r="Z4" s="46"/>
    </row>
    <row r="5" spans="1:26" ht="15" customHeight="1">
      <c r="A5" s="11">
        <v>6</v>
      </c>
      <c r="B5" s="14" t="s">
        <v>36</v>
      </c>
      <c r="C5" s="17" t="s">
        <v>23</v>
      </c>
      <c r="D5" s="23">
        <v>0.499305555555556</v>
      </c>
      <c r="E5" s="20">
        <v>8.5914351851851478E-2</v>
      </c>
      <c r="F5" s="20">
        <v>3.0219907407407431E-2</v>
      </c>
      <c r="G5" s="20">
        <v>0.11516203703703698</v>
      </c>
      <c r="H5" s="20">
        <v>0.14252314814814815</v>
      </c>
      <c r="I5" s="20">
        <v>0.33783564814814826</v>
      </c>
      <c r="J5" s="20">
        <v>0.19604166666666661</v>
      </c>
      <c r="K5" s="20">
        <v>0.25306712962962968</v>
      </c>
      <c r="L5" s="20">
        <v>0.16640046296296296</v>
      </c>
      <c r="M5" s="20">
        <v>6.1180555555555571E-2</v>
      </c>
      <c r="N5" s="20">
        <v>0.85743055555555558</v>
      </c>
      <c r="O5" s="29">
        <v>1.3581249999999998</v>
      </c>
      <c r="P5" s="20"/>
      <c r="Q5" s="20"/>
      <c r="R5" s="20">
        <v>6.1111111111110672E-3</v>
      </c>
      <c r="S5" s="20">
        <v>1.6550925925925553E-3</v>
      </c>
      <c r="T5" s="20">
        <v>0</v>
      </c>
      <c r="U5" s="20"/>
      <c r="V5" s="20" t="s">
        <v>30</v>
      </c>
      <c r="W5" s="29">
        <v>1.350358796296296</v>
      </c>
      <c r="X5" s="35"/>
      <c r="Y5" s="35"/>
      <c r="Z5" s="47"/>
    </row>
    <row r="6" spans="1:26" ht="15" customHeight="1">
      <c r="A6" s="9">
        <v>18</v>
      </c>
      <c r="B6" s="12" t="s">
        <v>60</v>
      </c>
      <c r="C6" s="15" t="s">
        <v>23</v>
      </c>
      <c r="D6" s="21">
        <v>0.499305555555556</v>
      </c>
      <c r="E6" s="18">
        <v>8.5787037037036606E-2</v>
      </c>
      <c r="F6" s="18">
        <v>2.4687500000000084E-2</v>
      </c>
      <c r="G6" s="18">
        <v>0.10782407407407402</v>
      </c>
      <c r="H6" s="18">
        <v>0.17011574074074076</v>
      </c>
      <c r="I6" s="18">
        <v>0.38754629629629633</v>
      </c>
      <c r="J6" s="18">
        <v>0.20606481481481481</v>
      </c>
      <c r="K6" s="18">
        <v>0.24777777777777782</v>
      </c>
      <c r="L6" s="18">
        <v>0.17540509259259263</v>
      </c>
      <c r="M6" s="18">
        <v>7.4513888888888768E-2</v>
      </c>
      <c r="N6" s="18">
        <v>0.95434027777777775</v>
      </c>
      <c r="O6" s="27">
        <v>1.455034722222222</v>
      </c>
      <c r="P6" s="18"/>
      <c r="Q6" s="18">
        <v>1.3888888888888888E-2</v>
      </c>
      <c r="R6" s="18">
        <v>4.9305555555555491E-3</v>
      </c>
      <c r="S6" s="18">
        <v>1.782407407407316E-3</v>
      </c>
      <c r="T6" s="18">
        <v>0</v>
      </c>
      <c r="U6" s="18"/>
      <c r="V6" s="18" t="s">
        <v>30</v>
      </c>
      <c r="W6" s="27">
        <v>1.4344328703703704</v>
      </c>
      <c r="X6" s="33">
        <v>2</v>
      </c>
      <c r="Y6" s="33">
        <v>2</v>
      </c>
      <c r="Z6" s="41"/>
    </row>
    <row r="7" spans="1:26" ht="15" customHeight="1">
      <c r="A7" s="10">
        <v>18</v>
      </c>
      <c r="B7" s="13" t="s">
        <v>60</v>
      </c>
      <c r="C7" s="16" t="s">
        <v>23</v>
      </c>
      <c r="D7" s="22">
        <v>0.499305555555556</v>
      </c>
      <c r="E7" s="19">
        <v>8.5949074074073595E-2</v>
      </c>
      <c r="F7" s="19">
        <v>2.4479166666666718E-2</v>
      </c>
      <c r="G7" s="19">
        <v>0.10763888888888895</v>
      </c>
      <c r="H7" s="19">
        <v>0.17024305555555552</v>
      </c>
      <c r="I7" s="19">
        <v>0.38732638888888882</v>
      </c>
      <c r="J7" s="19">
        <v>0.20620370370370378</v>
      </c>
      <c r="K7" s="19">
        <v>0.24771990740740729</v>
      </c>
      <c r="L7" s="19">
        <v>0.17577546296296298</v>
      </c>
      <c r="M7" s="19">
        <v>7.4282407407407436E-2</v>
      </c>
      <c r="N7" s="19">
        <v>0.95444444444444443</v>
      </c>
      <c r="O7" s="28">
        <v>1.4551388888888885</v>
      </c>
      <c r="P7" s="19"/>
      <c r="Q7" s="19"/>
      <c r="R7" s="19">
        <v>5.0347222222222321E-3</v>
      </c>
      <c r="S7" s="19">
        <v>1.6898148148148939E-3</v>
      </c>
      <c r="T7" s="19">
        <v>0</v>
      </c>
      <c r="U7" s="19"/>
      <c r="V7" s="19" t="s">
        <v>30</v>
      </c>
      <c r="W7" s="28">
        <v>1.4484143518518513</v>
      </c>
      <c r="X7" s="34"/>
      <c r="Y7" s="34"/>
      <c r="Z7" s="42"/>
    </row>
    <row r="8" spans="1:26" ht="15" customHeight="1">
      <c r="A8" s="10">
        <v>18</v>
      </c>
      <c r="B8" s="13" t="s">
        <v>60</v>
      </c>
      <c r="C8" s="16" t="s">
        <v>23</v>
      </c>
      <c r="D8" s="22">
        <v>0.499305555555556</v>
      </c>
      <c r="E8" s="19">
        <v>8.5833333333332873E-2</v>
      </c>
      <c r="F8" s="19">
        <v>2.4629629629629557E-2</v>
      </c>
      <c r="G8" s="19">
        <v>0.10770833333333341</v>
      </c>
      <c r="H8" s="19">
        <v>0.1702662037037036</v>
      </c>
      <c r="I8" s="19">
        <v>0.38760416666666675</v>
      </c>
      <c r="J8" s="19">
        <v>0.20589120370370373</v>
      </c>
      <c r="K8" s="19">
        <v>0.24775462962962963</v>
      </c>
      <c r="L8" s="19">
        <v>0.17539351851851848</v>
      </c>
      <c r="M8" s="19">
        <v>7.4629629629629601E-2</v>
      </c>
      <c r="N8" s="19">
        <v>0.95438657407407401</v>
      </c>
      <c r="O8" s="28">
        <v>1.4550810185185181</v>
      </c>
      <c r="P8" s="19"/>
      <c r="Q8" s="19"/>
      <c r="R8" s="19">
        <v>4.9768518518519267E-3</v>
      </c>
      <c r="S8" s="19">
        <v>1.678240740740744E-3</v>
      </c>
      <c r="T8" s="19">
        <v>0.125</v>
      </c>
      <c r="U8" s="19"/>
      <c r="V8" s="19" t="s">
        <v>30</v>
      </c>
      <c r="W8" s="28">
        <v>1.5734259259259256</v>
      </c>
      <c r="X8" s="34"/>
      <c r="Y8" s="34"/>
      <c r="Z8" s="42" t="s">
        <v>31</v>
      </c>
    </row>
    <row r="9" spans="1:26" ht="15" customHeight="1">
      <c r="A9" s="11">
        <v>18</v>
      </c>
      <c r="B9" s="14" t="s">
        <v>60</v>
      </c>
      <c r="C9" s="17" t="s">
        <v>23</v>
      </c>
      <c r="D9" s="23">
        <v>0.499305555555556</v>
      </c>
      <c r="E9" s="20">
        <v>8.5752314814814379E-2</v>
      </c>
      <c r="F9" s="20">
        <v>2.4687500000000084E-2</v>
      </c>
      <c r="G9" s="20">
        <v>0.10788194444444443</v>
      </c>
      <c r="H9" s="20">
        <v>0.1701273148148148</v>
      </c>
      <c r="I9" s="20">
        <v>0.38756944444444452</v>
      </c>
      <c r="J9" s="20">
        <v>0.2059259259259259</v>
      </c>
      <c r="K9" s="20">
        <v>0.24788194444444445</v>
      </c>
      <c r="L9" s="20">
        <v>0.17564814814814822</v>
      </c>
      <c r="M9" s="20">
        <v>7.4317129629629552E-2</v>
      </c>
      <c r="N9" s="20">
        <v>0.9544097222222222</v>
      </c>
      <c r="O9" s="29">
        <v>1.4551041666666662</v>
      </c>
      <c r="P9" s="20"/>
      <c r="Q9" s="20"/>
      <c r="R9" s="20">
        <v>5.3587962962963198E-3</v>
      </c>
      <c r="S9" s="20">
        <v>1.7129629629628607E-3</v>
      </c>
      <c r="T9" s="20">
        <v>0</v>
      </c>
      <c r="U9" s="20"/>
      <c r="V9" s="20" t="s">
        <v>30</v>
      </c>
      <c r="W9" s="29">
        <v>1.4480324074074071</v>
      </c>
      <c r="X9" s="35"/>
      <c r="Y9" s="35"/>
      <c r="Z9" s="43"/>
    </row>
    <row r="10" spans="1:26" ht="15" customHeight="1">
      <c r="A10" s="9">
        <v>3</v>
      </c>
      <c r="B10" s="12" t="s">
        <v>29</v>
      </c>
      <c r="C10" s="15" t="s">
        <v>23</v>
      </c>
      <c r="D10" s="21">
        <v>0.499305555555556</v>
      </c>
      <c r="E10" s="18">
        <v>8.5509259259258785E-2</v>
      </c>
      <c r="F10" s="18">
        <v>1.9861111111111107E-2</v>
      </c>
      <c r="G10" s="18">
        <v>0.10216435185185191</v>
      </c>
      <c r="H10" s="18">
        <v>0.14153935185185185</v>
      </c>
      <c r="I10" s="18">
        <v>0.38281249999999989</v>
      </c>
      <c r="J10" s="18">
        <v>0.26553240740740736</v>
      </c>
      <c r="K10" s="18">
        <v>0.26376157407407408</v>
      </c>
      <c r="L10" s="18">
        <v>0.18103009259259262</v>
      </c>
      <c r="M10" s="18">
        <v>6.9074074074074066E-2</v>
      </c>
      <c r="N10" s="18">
        <v>0.99072916666666666</v>
      </c>
      <c r="O10" s="27">
        <v>1.4914236111111108</v>
      </c>
      <c r="P10" s="18">
        <v>6.9444444444444441E-3</v>
      </c>
      <c r="Q10" s="18">
        <v>1.3888888888888888E-2</v>
      </c>
      <c r="R10" s="18">
        <v>6.0416666666666119E-3</v>
      </c>
      <c r="S10" s="18">
        <v>1.0069444444443798E-3</v>
      </c>
      <c r="T10" s="18">
        <v>0</v>
      </c>
      <c r="U10" s="18"/>
      <c r="V10" s="18" t="s">
        <v>30</v>
      </c>
      <c r="W10" s="27">
        <v>1.4704861111111112</v>
      </c>
      <c r="X10" s="33">
        <v>3</v>
      </c>
      <c r="Y10" s="33">
        <v>3</v>
      </c>
      <c r="Z10" s="45"/>
    </row>
    <row r="11" spans="1:26" ht="15" customHeight="1">
      <c r="A11" s="10">
        <v>3</v>
      </c>
      <c r="B11" s="13" t="s">
        <v>29</v>
      </c>
      <c r="C11" s="16" t="s">
        <v>23</v>
      </c>
      <c r="D11" s="22">
        <v>0.499305555555556</v>
      </c>
      <c r="E11" s="19">
        <v>8.5312499999999569E-2</v>
      </c>
      <c r="F11" s="19">
        <v>1.9548611111111169E-2</v>
      </c>
      <c r="G11" s="19">
        <v>0.10247685185185185</v>
      </c>
      <c r="H11" s="19">
        <v>0.14145833333333324</v>
      </c>
      <c r="I11" s="19">
        <v>0.38305555555555559</v>
      </c>
      <c r="J11" s="19">
        <v>0.26545138888888886</v>
      </c>
      <c r="K11" s="19">
        <v>0.26400462962962962</v>
      </c>
      <c r="L11" s="19">
        <v>0.18043981481481475</v>
      </c>
      <c r="M11" s="19">
        <v>6.9201388888889048E-2</v>
      </c>
      <c r="N11" s="19">
        <v>0.99070601851851858</v>
      </c>
      <c r="O11" s="28">
        <v>1.4914004629629627</v>
      </c>
      <c r="P11" s="19">
        <v>1.3888888888888888E-2</v>
      </c>
      <c r="Q11" s="19"/>
      <c r="R11" s="19">
        <v>5.833333333333246E-3</v>
      </c>
      <c r="S11" s="19">
        <v>1.0763888888888351E-3</v>
      </c>
      <c r="T11" s="19">
        <v>0</v>
      </c>
      <c r="U11" s="19"/>
      <c r="V11" s="19" t="s">
        <v>30</v>
      </c>
      <c r="W11" s="28">
        <v>1.4706018518518515</v>
      </c>
      <c r="X11" s="34"/>
      <c r="Y11" s="34"/>
      <c r="Z11" s="46"/>
    </row>
    <row r="12" spans="1:26" ht="15" customHeight="1">
      <c r="A12" s="10">
        <v>3</v>
      </c>
      <c r="B12" s="13" t="s">
        <v>29</v>
      </c>
      <c r="C12" s="16" t="s">
        <v>23</v>
      </c>
      <c r="D12" s="22">
        <v>0.499305555555556</v>
      </c>
      <c r="E12" s="19">
        <v>-0.499305555555556</v>
      </c>
      <c r="F12" s="19">
        <v>0</v>
      </c>
      <c r="G12" s="19" t="e">
        <v>#VALUE!</v>
      </c>
      <c r="H12" s="19" t="e">
        <v>#VALUE!</v>
      </c>
      <c r="I12" s="19"/>
      <c r="J12" s="19">
        <v>0</v>
      </c>
      <c r="K12" s="19">
        <v>0</v>
      </c>
      <c r="L12" s="19">
        <v>0</v>
      </c>
      <c r="M12" s="19">
        <v>0</v>
      </c>
      <c r="N12" s="19"/>
      <c r="O12" s="28"/>
      <c r="P12" s="19"/>
      <c r="Q12" s="19"/>
      <c r="R12" s="19"/>
      <c r="S12" s="19"/>
      <c r="T12" s="19"/>
      <c r="U12" s="19"/>
      <c r="V12" s="19" t="s">
        <v>30</v>
      </c>
      <c r="W12" s="28"/>
      <c r="X12" s="34"/>
      <c r="Y12" s="34"/>
      <c r="Z12" s="46"/>
    </row>
    <row r="13" spans="1:26" ht="15" customHeight="1">
      <c r="A13" s="11">
        <v>3</v>
      </c>
      <c r="B13" s="14" t="s">
        <v>29</v>
      </c>
      <c r="C13" s="17" t="s">
        <v>23</v>
      </c>
      <c r="D13" s="23">
        <v>0.499305555555556</v>
      </c>
      <c r="E13" s="20">
        <v>8.5462962962962519E-2</v>
      </c>
      <c r="F13" s="20">
        <v>1.9305555555555687E-2</v>
      </c>
      <c r="G13" s="20">
        <v>0.10222222222222233</v>
      </c>
      <c r="H13" s="20">
        <v>0.14150462962962962</v>
      </c>
      <c r="I13" s="20">
        <v>0.38273148148148139</v>
      </c>
      <c r="J13" s="20">
        <v>0.26578703703703704</v>
      </c>
      <c r="K13" s="20">
        <v>0.26408564814814822</v>
      </c>
      <c r="L13" s="20">
        <v>0.18035879629629614</v>
      </c>
      <c r="M13" s="20">
        <v>6.9178240740740748E-2</v>
      </c>
      <c r="N13" s="20">
        <v>0.99063657407407402</v>
      </c>
      <c r="O13" s="29">
        <v>1.491331018518518</v>
      </c>
      <c r="P13" s="20">
        <v>1.3888888888888888E-2</v>
      </c>
      <c r="Q13" s="20"/>
      <c r="R13" s="20">
        <v>5.8217592592592071E-3</v>
      </c>
      <c r="S13" s="20">
        <v>9.3750000000003553E-4</v>
      </c>
      <c r="T13" s="20">
        <v>0.125</v>
      </c>
      <c r="U13" s="20"/>
      <c r="V13" s="20" t="s">
        <v>30</v>
      </c>
      <c r="W13" s="29">
        <v>1.59568287037037</v>
      </c>
      <c r="X13" s="35"/>
      <c r="Y13" s="35"/>
      <c r="Z13" s="47" t="s">
        <v>31</v>
      </c>
    </row>
    <row r="14" spans="1:26" ht="15" customHeight="1">
      <c r="A14" s="9">
        <v>5</v>
      </c>
      <c r="B14" s="12" t="s">
        <v>35</v>
      </c>
      <c r="C14" s="15" t="s">
        <v>23</v>
      </c>
      <c r="D14" s="21">
        <v>0.499305555555556</v>
      </c>
      <c r="E14" s="18">
        <v>8.5046296296295898E-2</v>
      </c>
      <c r="F14" s="18">
        <v>2.9548611111111178E-2</v>
      </c>
      <c r="G14" s="18">
        <v>0.1047569444444445</v>
      </c>
      <c r="H14" s="18">
        <v>0.15445601851851842</v>
      </c>
      <c r="I14" s="18">
        <v>0.40418981481481475</v>
      </c>
      <c r="J14" s="18">
        <v>0.26133101851851848</v>
      </c>
      <c r="K14" s="18">
        <v>0.27043981481481483</v>
      </c>
      <c r="L14" s="18">
        <v>0.20947916666666666</v>
      </c>
      <c r="M14" s="18">
        <v>7.7615740740740624E-2</v>
      </c>
      <c r="N14" s="18">
        <v>6.6620370370370371E-2</v>
      </c>
      <c r="O14" s="27">
        <v>1.5673148148148144</v>
      </c>
      <c r="P14" s="18"/>
      <c r="Q14" s="18">
        <v>1.0416666666666666E-2</v>
      </c>
      <c r="R14" s="18">
        <v>5.2546296296295258E-3</v>
      </c>
      <c r="S14" s="18">
        <v>1.2500000000000844E-3</v>
      </c>
      <c r="T14" s="18">
        <v>0</v>
      </c>
      <c r="U14" s="18"/>
      <c r="V14" s="18" t="s">
        <v>30</v>
      </c>
      <c r="W14" s="27">
        <v>1.5503935185185185</v>
      </c>
      <c r="X14" s="33">
        <v>4</v>
      </c>
      <c r="Y14" s="33">
        <v>4</v>
      </c>
      <c r="Z14" s="45"/>
    </row>
    <row r="15" spans="1:26" ht="15" customHeight="1">
      <c r="A15" s="10">
        <v>5</v>
      </c>
      <c r="B15" s="13" t="s">
        <v>35</v>
      </c>
      <c r="C15" s="16" t="s">
        <v>23</v>
      </c>
      <c r="D15" s="22">
        <v>0.499305555555556</v>
      </c>
      <c r="E15" s="19">
        <v>8.5115740740740353E-2</v>
      </c>
      <c r="F15" s="19">
        <v>2.9548611111111067E-2</v>
      </c>
      <c r="G15" s="19">
        <v>0.10473379629629631</v>
      </c>
      <c r="H15" s="19">
        <v>0.15471064814814806</v>
      </c>
      <c r="I15" s="19">
        <v>0.40400462962962969</v>
      </c>
      <c r="J15" s="19">
        <v>0.26170138888888883</v>
      </c>
      <c r="K15" s="19">
        <v>0.26366898148148143</v>
      </c>
      <c r="L15" s="19">
        <v>0.21553240740740742</v>
      </c>
      <c r="M15" s="19">
        <v>7.7893518518518556E-2</v>
      </c>
      <c r="N15" s="19">
        <v>6.6666666666666666E-2</v>
      </c>
      <c r="O15" s="28">
        <v>1.567361111111111</v>
      </c>
      <c r="P15" s="19"/>
      <c r="Q15" s="19"/>
      <c r="R15" s="19"/>
      <c r="S15" s="19">
        <v>1.3194444444445397E-3</v>
      </c>
      <c r="T15" s="19">
        <v>0.125</v>
      </c>
      <c r="U15" s="19"/>
      <c r="V15" s="19" t="s">
        <v>30</v>
      </c>
      <c r="W15" s="28"/>
      <c r="X15" s="34"/>
      <c r="Y15" s="34"/>
      <c r="Z15" s="46"/>
    </row>
    <row r="16" spans="1:26" ht="15" customHeight="1">
      <c r="A16" s="10">
        <v>5</v>
      </c>
      <c r="B16" s="13" t="s">
        <v>35</v>
      </c>
      <c r="C16" s="16" t="s">
        <v>23</v>
      </c>
      <c r="D16" s="22">
        <v>0.499305555555556</v>
      </c>
      <c r="E16" s="19">
        <v>8.5081018518518015E-2</v>
      </c>
      <c r="F16" s="19">
        <v>2.9525462962962989E-2</v>
      </c>
      <c r="G16" s="19">
        <v>0.10483796296296299</v>
      </c>
      <c r="H16" s="19">
        <v>0.15927083333333325</v>
      </c>
      <c r="I16" s="19">
        <v>0.3991435185185187</v>
      </c>
      <c r="J16" s="19">
        <v>0.26189814814814816</v>
      </c>
      <c r="K16" s="19">
        <v>0.26344907407407403</v>
      </c>
      <c r="L16" s="19">
        <v>0.21591435185185182</v>
      </c>
      <c r="M16" s="19">
        <v>7.769675925925934E-2</v>
      </c>
      <c r="N16" s="19">
        <v>6.659722222222221E-2</v>
      </c>
      <c r="O16" s="28">
        <v>1.5672916666666663</v>
      </c>
      <c r="P16" s="19"/>
      <c r="Q16" s="19"/>
      <c r="R16" s="19"/>
      <c r="S16" s="19">
        <v>1.3194444444444287E-3</v>
      </c>
      <c r="T16" s="19">
        <v>0</v>
      </c>
      <c r="U16" s="19"/>
      <c r="V16" s="19" t="s">
        <v>30</v>
      </c>
      <c r="W16" s="28"/>
      <c r="X16" s="34"/>
      <c r="Y16" s="34"/>
      <c r="Z16" s="46"/>
    </row>
    <row r="17" spans="1:26" ht="15" customHeight="1">
      <c r="A17" s="11">
        <v>5</v>
      </c>
      <c r="B17" s="14" t="s">
        <v>35</v>
      </c>
      <c r="C17" s="17" t="s">
        <v>23</v>
      </c>
      <c r="D17" s="23">
        <v>0.499305555555556</v>
      </c>
      <c r="E17" s="20">
        <v>8.516203703703662E-2</v>
      </c>
      <c r="F17" s="20">
        <v>2.9560185185185217E-2</v>
      </c>
      <c r="G17" s="20">
        <v>0.10457175925925921</v>
      </c>
      <c r="H17" s="20">
        <v>0.15475694444444443</v>
      </c>
      <c r="I17" s="20">
        <v>0.40372685185185186</v>
      </c>
      <c r="J17" s="20">
        <v>0.26186342592592593</v>
      </c>
      <c r="K17" s="20">
        <v>0.26355324074074071</v>
      </c>
      <c r="L17" s="20">
        <v>0.21591435185185193</v>
      </c>
      <c r="M17" s="20">
        <v>7.7893518518518445E-2</v>
      </c>
      <c r="N17" s="20">
        <v>6.6747685185185188E-2</v>
      </c>
      <c r="O17" s="29">
        <v>1.5674421296296295</v>
      </c>
      <c r="P17" s="20"/>
      <c r="Q17" s="20"/>
      <c r="R17" s="20">
        <v>5.2777777777778256E-3</v>
      </c>
      <c r="S17" s="20">
        <v>1.2500000000000844E-3</v>
      </c>
      <c r="T17" s="20">
        <v>0</v>
      </c>
      <c r="U17" s="20"/>
      <c r="V17" s="20" t="s">
        <v>30</v>
      </c>
      <c r="W17" s="29"/>
      <c r="X17" s="35"/>
      <c r="Y17" s="35"/>
      <c r="Z17" s="47"/>
    </row>
    <row r="18" spans="1:26" ht="15" customHeight="1">
      <c r="A18" s="9">
        <v>19</v>
      </c>
      <c r="B18" s="12" t="s">
        <v>61</v>
      </c>
      <c r="C18" s="15" t="s">
        <v>27</v>
      </c>
      <c r="D18" s="21">
        <v>0.499305555555556</v>
      </c>
      <c r="E18" s="18">
        <v>0.11208333333333287</v>
      </c>
      <c r="F18" s="18">
        <v>4.2557870370370288E-2</v>
      </c>
      <c r="G18" s="18">
        <v>0.14469907407407412</v>
      </c>
      <c r="H18" s="18">
        <v>0.27376157407407409</v>
      </c>
      <c r="I18" s="18">
        <v>0.57756944444444447</v>
      </c>
      <c r="J18" s="18">
        <v>8.7476851851851722E-2</v>
      </c>
      <c r="K18" s="18">
        <v>0.35501157407407424</v>
      </c>
      <c r="L18" s="18">
        <v>0.34356481481481482</v>
      </c>
      <c r="M18" s="18">
        <v>0.10766203703703703</v>
      </c>
      <c r="N18" s="18">
        <v>0.50113425925925925</v>
      </c>
      <c r="O18" s="27">
        <v>2.0018287037037035</v>
      </c>
      <c r="P18" s="18"/>
      <c r="Q18" s="18">
        <v>3.472222222222222E-3</v>
      </c>
      <c r="R18" s="18">
        <v>5.8680555555555847E-3</v>
      </c>
      <c r="S18" s="18">
        <v>1.782407407407538E-3</v>
      </c>
      <c r="T18" s="18">
        <v>0.625</v>
      </c>
      <c r="U18" s="18"/>
      <c r="V18" s="18" t="s">
        <v>30</v>
      </c>
      <c r="W18" s="27">
        <v>2.6157060185185186</v>
      </c>
      <c r="X18" s="33">
        <v>1</v>
      </c>
      <c r="Y18" s="33">
        <v>5</v>
      </c>
      <c r="Z18" s="41" t="s">
        <v>62</v>
      </c>
    </row>
    <row r="19" spans="1:26" ht="15" customHeight="1">
      <c r="A19" s="10">
        <v>19</v>
      </c>
      <c r="B19" s="13" t="s">
        <v>61</v>
      </c>
      <c r="C19" s="16" t="s">
        <v>27</v>
      </c>
      <c r="D19" s="22">
        <v>0.499305555555556</v>
      </c>
      <c r="E19" s="19">
        <v>-0.499305555555556</v>
      </c>
      <c r="F19" s="19">
        <v>0</v>
      </c>
      <c r="G19" s="19" t="e">
        <v>#VALUE!</v>
      </c>
      <c r="H19" s="19" t="e">
        <v>#VALUE!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  <c r="O19" s="39"/>
      <c r="P19" s="19"/>
      <c r="Q19" s="19">
        <v>1.3888888888888888E-2</v>
      </c>
      <c r="R19" s="19"/>
      <c r="S19" s="19"/>
      <c r="T19" s="19"/>
      <c r="U19" s="19"/>
      <c r="V19" s="19" t="s">
        <v>30</v>
      </c>
      <c r="W19" s="28"/>
      <c r="X19" s="34"/>
      <c r="Y19" s="34"/>
      <c r="Z19" s="42"/>
    </row>
    <row r="20" spans="1:26" ht="15" customHeight="1">
      <c r="A20" s="10">
        <v>19</v>
      </c>
      <c r="B20" s="13" t="s">
        <v>61</v>
      </c>
      <c r="C20" s="16" t="s">
        <v>27</v>
      </c>
      <c r="D20" s="22">
        <v>0.499305555555556</v>
      </c>
      <c r="E20" s="19">
        <v>-0.499305555555556</v>
      </c>
      <c r="F20" s="19">
        <v>0</v>
      </c>
      <c r="G20" s="19" t="e">
        <v>#VALUE!</v>
      </c>
      <c r="H20" s="19" t="e">
        <v>#VALUE!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/>
      <c r="O20" s="39"/>
      <c r="P20" s="19"/>
      <c r="Q20" s="19"/>
      <c r="R20" s="19"/>
      <c r="S20" s="19"/>
      <c r="T20" s="19"/>
      <c r="U20" s="19"/>
      <c r="V20" s="19" t="s">
        <v>30</v>
      </c>
      <c r="W20" s="28"/>
      <c r="X20" s="34"/>
      <c r="Y20" s="34"/>
      <c r="Z20" s="42"/>
    </row>
    <row r="21" spans="1:26" ht="15" customHeight="1">
      <c r="A21" s="11">
        <v>19</v>
      </c>
      <c r="B21" s="14" t="s">
        <v>61</v>
      </c>
      <c r="C21" s="17" t="s">
        <v>27</v>
      </c>
      <c r="D21" s="23">
        <v>0.499305555555556</v>
      </c>
      <c r="E21" s="20">
        <v>0.11204861111111064</v>
      </c>
      <c r="F21" s="20">
        <v>4.2812500000000031E-2</v>
      </c>
      <c r="G21" s="20">
        <v>0.14498842592592587</v>
      </c>
      <c r="H21" s="20">
        <v>0.27387731481481492</v>
      </c>
      <c r="I21" s="20">
        <v>0.57733796296296291</v>
      </c>
      <c r="J21" s="20">
        <v>8.8090277777777781E-2</v>
      </c>
      <c r="K21" s="20">
        <v>0.35435185185185192</v>
      </c>
      <c r="L21" s="20">
        <v>0.34228009259259262</v>
      </c>
      <c r="M21" s="20">
        <v>0.10879629629629622</v>
      </c>
      <c r="N21" s="20">
        <v>0.50107638888888884</v>
      </c>
      <c r="O21" s="40">
        <v>2.0017708333333331</v>
      </c>
      <c r="P21" s="20"/>
      <c r="Q21" s="20">
        <v>1.3888888888888888E-2</v>
      </c>
      <c r="R21" s="20">
        <v>5.5555555555555358E-3</v>
      </c>
      <c r="S21" s="20">
        <v>1.782407407407316E-3</v>
      </c>
      <c r="T21" s="20">
        <v>0.625</v>
      </c>
      <c r="U21" s="20"/>
      <c r="V21" s="20" t="s">
        <v>30</v>
      </c>
      <c r="W21" s="29">
        <v>2.6194328703703702</v>
      </c>
      <c r="X21" s="35"/>
      <c r="Y21" s="35"/>
      <c r="Z21" s="43" t="s">
        <v>62</v>
      </c>
    </row>
    <row r="22" spans="1:26" ht="15" customHeight="1">
      <c r="A22" s="9">
        <v>9</v>
      </c>
      <c r="B22" s="12" t="s">
        <v>43</v>
      </c>
      <c r="C22" s="15" t="s">
        <v>23</v>
      </c>
      <c r="D22" s="21">
        <v>0.499305555555556</v>
      </c>
      <c r="E22" s="18">
        <v>9.7129629629629122E-2</v>
      </c>
      <c r="F22" s="18">
        <v>3.8020833333333393E-2</v>
      </c>
      <c r="G22" s="18">
        <v>0.19535879629629638</v>
      </c>
      <c r="H22" s="18">
        <v>0.32634259259259257</v>
      </c>
      <c r="I22" s="18">
        <v>0.57839120370370367</v>
      </c>
      <c r="J22" s="18"/>
      <c r="K22" s="18"/>
      <c r="L22" s="18">
        <v>3.1655092592592596E-2</v>
      </c>
      <c r="M22" s="18">
        <v>0.12239583333333333</v>
      </c>
      <c r="N22" s="18">
        <v>0.15405092592592592</v>
      </c>
      <c r="O22" s="30">
        <v>1.6547453703703701</v>
      </c>
      <c r="P22" s="18"/>
      <c r="Q22" s="18"/>
      <c r="R22" s="18">
        <v>3.0208333333332504E-3</v>
      </c>
      <c r="S22" s="18">
        <v>1.388888888888884E-3</v>
      </c>
      <c r="T22" s="18">
        <v>1.125</v>
      </c>
      <c r="U22" s="18"/>
      <c r="V22" s="18" t="s">
        <v>41</v>
      </c>
      <c r="W22" s="18">
        <v>2.7753356481481477</v>
      </c>
      <c r="X22" s="18"/>
      <c r="Y22" s="18"/>
      <c r="Z22" s="41" t="s">
        <v>44</v>
      </c>
    </row>
    <row r="23" spans="1:26" ht="15" customHeight="1">
      <c r="A23" s="10">
        <v>9</v>
      </c>
      <c r="B23" s="13" t="s">
        <v>43</v>
      </c>
      <c r="C23" s="16" t="s">
        <v>23</v>
      </c>
      <c r="D23" s="22">
        <v>0.499305555555556</v>
      </c>
      <c r="E23" s="19">
        <v>9.7037037037036589E-2</v>
      </c>
      <c r="F23" s="19">
        <v>3.7361111111111067E-2</v>
      </c>
      <c r="G23" s="19">
        <v>0.19563657407407409</v>
      </c>
      <c r="H23" s="19">
        <v>0.32609953703703698</v>
      </c>
      <c r="I23" s="19">
        <v>0.57840277777777771</v>
      </c>
      <c r="J23" s="19">
        <v>-0.69648148148148137</v>
      </c>
      <c r="K23" s="19">
        <v>0</v>
      </c>
      <c r="L23" s="19">
        <v>3.1527777777777773E-2</v>
      </c>
      <c r="M23" s="19">
        <v>0.12239583333333334</v>
      </c>
      <c r="N23" s="19">
        <v>0.15392361111111111</v>
      </c>
      <c r="O23" s="31">
        <v>1.6546180555555554</v>
      </c>
      <c r="P23" s="19"/>
      <c r="Q23" s="19"/>
      <c r="R23" s="19">
        <v>2.2685185185185031E-3</v>
      </c>
      <c r="S23" s="19">
        <v>1.8055555555555047E-3</v>
      </c>
      <c r="T23" s="19">
        <v>1.125</v>
      </c>
      <c r="U23" s="19"/>
      <c r="V23" s="19" t="s">
        <v>41</v>
      </c>
      <c r="W23" s="19">
        <v>2.7755439814814813</v>
      </c>
      <c r="X23" s="19"/>
      <c r="Y23" s="19"/>
      <c r="Z23" s="42" t="s">
        <v>44</v>
      </c>
    </row>
    <row r="24" spans="1:26" ht="15" customHeight="1">
      <c r="A24" s="10">
        <v>9</v>
      </c>
      <c r="B24" s="13" t="s">
        <v>43</v>
      </c>
      <c r="C24" s="16" t="s">
        <v>23</v>
      </c>
      <c r="D24" s="22">
        <v>0.499305555555556</v>
      </c>
      <c r="E24" s="19">
        <v>9.7094907407407005E-2</v>
      </c>
      <c r="F24" s="19">
        <v>3.7557870370370394E-2</v>
      </c>
      <c r="G24" s="19">
        <v>0.19535879629629627</v>
      </c>
      <c r="H24" s="19">
        <v>0.32628472222222227</v>
      </c>
      <c r="I24" s="19">
        <v>0.57856481481481481</v>
      </c>
      <c r="J24" s="19">
        <v>-0.69660879629629635</v>
      </c>
      <c r="K24" s="19">
        <v>0</v>
      </c>
      <c r="L24" s="19">
        <v>3.1574074074074074E-2</v>
      </c>
      <c r="M24" s="19">
        <v>0.12222222222222222</v>
      </c>
      <c r="N24" s="19">
        <v>0.15379629629629629</v>
      </c>
      <c r="O24" s="31">
        <v>1.6544907407407403</v>
      </c>
      <c r="P24" s="19"/>
      <c r="Q24" s="19"/>
      <c r="R24" s="19">
        <v>3.2291666666666163E-3</v>
      </c>
      <c r="S24" s="19">
        <v>1.6898148148148939E-3</v>
      </c>
      <c r="T24" s="19">
        <v>1.25</v>
      </c>
      <c r="U24" s="19"/>
      <c r="V24" s="19" t="s">
        <v>41</v>
      </c>
      <c r="W24" s="19">
        <v>2.8995717592592589</v>
      </c>
      <c r="X24" s="19"/>
      <c r="Y24" s="19"/>
      <c r="Z24" s="42" t="s">
        <v>45</v>
      </c>
    </row>
    <row r="25" spans="1:26" ht="15" customHeight="1">
      <c r="A25" s="11">
        <v>9</v>
      </c>
      <c r="B25" s="14" t="s">
        <v>43</v>
      </c>
      <c r="C25" s="17" t="s">
        <v>23</v>
      </c>
      <c r="D25" s="23">
        <v>0.499305555555556</v>
      </c>
      <c r="E25" s="20">
        <v>9.715277777777731E-2</v>
      </c>
      <c r="F25" s="20">
        <v>3.7974537037037015E-2</v>
      </c>
      <c r="G25" s="20">
        <v>0.19543981481481487</v>
      </c>
      <c r="H25" s="20">
        <v>0.32628472222222227</v>
      </c>
      <c r="I25" s="20">
        <v>0.57825231481481487</v>
      </c>
      <c r="J25" s="20">
        <v>-0.69643518518518521</v>
      </c>
      <c r="K25" s="20">
        <v>0</v>
      </c>
      <c r="L25" s="20">
        <v>0</v>
      </c>
      <c r="M25" s="20">
        <v>0</v>
      </c>
      <c r="N25" s="20"/>
      <c r="O25" s="32">
        <v>-0.499305555555556</v>
      </c>
      <c r="P25" s="20"/>
      <c r="Q25" s="20"/>
      <c r="R25" s="20">
        <v>1.8287037037036935E-3</v>
      </c>
      <c r="S25" s="20">
        <v>1.5856481481481E-3</v>
      </c>
      <c r="T25" s="20">
        <v>1.875</v>
      </c>
      <c r="U25" s="20"/>
      <c r="V25" s="20" t="s">
        <v>41</v>
      </c>
      <c r="W25" s="20">
        <v>1.3722800925925922</v>
      </c>
      <c r="X25" s="20"/>
      <c r="Y25" s="20"/>
      <c r="Z25" s="43" t="s">
        <v>46</v>
      </c>
    </row>
    <row r="26" spans="1:26" ht="15" customHeight="1">
      <c r="A26" s="9">
        <v>17</v>
      </c>
      <c r="B26" s="12" t="s">
        <v>58</v>
      </c>
      <c r="C26" s="15" t="s">
        <v>27</v>
      </c>
      <c r="D26" s="21">
        <v>0.499305555555556</v>
      </c>
      <c r="E26" s="18">
        <v>0.14452546296296254</v>
      </c>
      <c r="F26" s="24" t="s">
        <v>68</v>
      </c>
      <c r="G26" s="18">
        <v>0.27658564814814812</v>
      </c>
      <c r="H26" s="18">
        <v>0.13986111111111121</v>
      </c>
      <c r="I26" s="18">
        <v>0.48677083333333337</v>
      </c>
      <c r="J26" s="18"/>
      <c r="K26" s="18"/>
      <c r="L26" s="18">
        <v>0.96706018518518511</v>
      </c>
      <c r="M26" s="18">
        <v>0.12649305555555557</v>
      </c>
      <c r="N26" s="18">
        <v>9.3553240740740742E-2</v>
      </c>
      <c r="O26" s="27">
        <v>1.5942476851851848</v>
      </c>
      <c r="P26" s="18"/>
      <c r="Q26" s="18"/>
      <c r="R26" s="18">
        <v>4.7222222222222943E-3</v>
      </c>
      <c r="S26" s="18">
        <v>2.5810185185184409E-3</v>
      </c>
      <c r="T26" s="18">
        <v>2.125</v>
      </c>
      <c r="U26" s="18"/>
      <c r="V26" s="18" t="s">
        <v>30</v>
      </c>
      <c r="W26" s="27">
        <v>3.7119444444444438</v>
      </c>
      <c r="X26" s="33">
        <v>2</v>
      </c>
      <c r="Y26" s="33">
        <v>6</v>
      </c>
      <c r="Z26" s="41" t="s">
        <v>59</v>
      </c>
    </row>
    <row r="27" spans="1:26" ht="15" customHeight="1">
      <c r="A27" s="10"/>
      <c r="B27" s="13" t="s">
        <v>58</v>
      </c>
      <c r="C27" s="16" t="s">
        <v>27</v>
      </c>
      <c r="D27" s="22">
        <v>0.499305555555556</v>
      </c>
      <c r="E27" s="19">
        <v>0.14445601851851808</v>
      </c>
      <c r="F27" s="25">
        <v>-0.70011574074074068</v>
      </c>
      <c r="G27" s="19">
        <v>0.27640046296296295</v>
      </c>
      <c r="H27" s="19">
        <v>0.14021990740740742</v>
      </c>
      <c r="I27" s="19">
        <v>0.48656250000000001</v>
      </c>
      <c r="J27" s="19"/>
      <c r="K27" s="19"/>
      <c r="L27" s="19">
        <v>0.96699074074074076</v>
      </c>
      <c r="M27" s="19">
        <v>0.12631944444444443</v>
      </c>
      <c r="N27" s="19">
        <v>9.331018518518519E-2</v>
      </c>
      <c r="O27" s="28">
        <v>1.5940046296296293</v>
      </c>
      <c r="P27" s="19"/>
      <c r="Q27" s="19"/>
      <c r="R27" s="19">
        <v>5.1157407407407263E-3</v>
      </c>
      <c r="S27" s="19">
        <v>2.4537037037037912E-3</v>
      </c>
      <c r="T27" s="19">
        <v>2.125</v>
      </c>
      <c r="U27" s="19"/>
      <c r="V27" s="19" t="s">
        <v>30</v>
      </c>
      <c r="W27" s="28">
        <v>3.7114351851851848</v>
      </c>
      <c r="X27" s="34"/>
      <c r="Y27" s="34"/>
      <c r="Z27" s="42" t="s">
        <v>59</v>
      </c>
    </row>
    <row r="28" spans="1:26" ht="15" customHeight="1">
      <c r="A28" s="10"/>
      <c r="B28" s="13" t="s">
        <v>58</v>
      </c>
      <c r="C28" s="16" t="s">
        <v>27</v>
      </c>
      <c r="D28" s="22">
        <v>0.499305555555556</v>
      </c>
      <c r="E28" s="19">
        <v>0.14447916666666627</v>
      </c>
      <c r="F28" s="25">
        <v>-0.69998842592592592</v>
      </c>
      <c r="G28" s="19">
        <v>0.27645833333333325</v>
      </c>
      <c r="H28" s="19">
        <v>0.13991898148148152</v>
      </c>
      <c r="I28" s="19">
        <v>0.48685185185185187</v>
      </c>
      <c r="J28" s="19"/>
      <c r="K28" s="19"/>
      <c r="L28" s="19">
        <v>0.96696759259259257</v>
      </c>
      <c r="M28" s="19">
        <v>0.12644675925925919</v>
      </c>
      <c r="N28" s="19">
        <v>9.341435185185186E-2</v>
      </c>
      <c r="O28" s="28">
        <v>1.5941087962962959</v>
      </c>
      <c r="P28" s="19"/>
      <c r="Q28" s="19"/>
      <c r="R28" s="19">
        <v>4.7337962962963331E-3</v>
      </c>
      <c r="S28" s="19">
        <v>2.569444444444402E-3</v>
      </c>
      <c r="T28" s="19">
        <v>2.125</v>
      </c>
      <c r="U28" s="19"/>
      <c r="V28" s="19" t="s">
        <v>30</v>
      </c>
      <c r="W28" s="28">
        <v>3.7118055555555554</v>
      </c>
      <c r="X28" s="34"/>
      <c r="Y28" s="34"/>
      <c r="Z28" s="42" t="s">
        <v>59</v>
      </c>
    </row>
    <row r="29" spans="1:26" ht="15" customHeight="1">
      <c r="A29" s="11"/>
      <c r="B29" s="14" t="s">
        <v>58</v>
      </c>
      <c r="C29" s="17" t="s">
        <v>27</v>
      </c>
      <c r="D29" s="23">
        <v>0.499305555555556</v>
      </c>
      <c r="E29" s="20">
        <v>0.14432870370370332</v>
      </c>
      <c r="F29" s="26">
        <v>-0.69987268518518519</v>
      </c>
      <c r="G29" s="20">
        <v>0.27665509259259258</v>
      </c>
      <c r="H29" s="20">
        <v>0.13995370370370364</v>
      </c>
      <c r="I29" s="20">
        <v>0.48685185185185187</v>
      </c>
      <c r="J29" s="20"/>
      <c r="K29" s="20"/>
      <c r="L29" s="20">
        <v>0.96702546296296299</v>
      </c>
      <c r="M29" s="20">
        <v>0.12644675925925919</v>
      </c>
      <c r="N29" s="20">
        <v>9.347222222222222E-2</v>
      </c>
      <c r="O29" s="29">
        <v>1.5941666666666663</v>
      </c>
      <c r="P29" s="20"/>
      <c r="Q29" s="20"/>
      <c r="R29" s="20">
        <v>4.5254629629629672E-3</v>
      </c>
      <c r="S29" s="20">
        <v>2.5231481481482465E-3</v>
      </c>
      <c r="T29" s="20">
        <v>2.125</v>
      </c>
      <c r="U29" s="20"/>
      <c r="V29" s="20" t="s">
        <v>30</v>
      </c>
      <c r="W29" s="29">
        <v>3.7121180555555551</v>
      </c>
      <c r="X29" s="35"/>
      <c r="Y29" s="35"/>
      <c r="Z29" s="43" t="s">
        <v>59</v>
      </c>
    </row>
    <row r="30" spans="1:26" ht="15" customHeight="1">
      <c r="A30" s="9">
        <v>7</v>
      </c>
      <c r="B30" s="12" t="s">
        <v>37</v>
      </c>
      <c r="C30" s="15" t="s">
        <v>38</v>
      </c>
      <c r="D30" s="21">
        <v>0.499305555555556</v>
      </c>
      <c r="E30" s="18">
        <v>0.12105324074074031</v>
      </c>
      <c r="F30" s="18">
        <v>0.11605324074074064</v>
      </c>
      <c r="G30" s="18">
        <v>0.33098379629629626</v>
      </c>
      <c r="H30" s="18">
        <v>0.11342592592592593</v>
      </c>
      <c r="I30" s="18">
        <v>0.65413194444444456</v>
      </c>
      <c r="J30" s="18"/>
      <c r="K30" s="18"/>
      <c r="L30" s="18">
        <v>0.22340277777777776</v>
      </c>
      <c r="M30" s="18">
        <v>0.14348379629629635</v>
      </c>
      <c r="N30" s="18">
        <v>0.3668865740740741</v>
      </c>
      <c r="O30" s="27">
        <v>1.8675810185185182</v>
      </c>
      <c r="P30" s="18"/>
      <c r="Q30" s="18"/>
      <c r="R30" s="18">
        <v>3.067129629629517E-3</v>
      </c>
      <c r="S30" s="18">
        <v>5.3587962962962088E-3</v>
      </c>
      <c r="T30" s="18">
        <v>2</v>
      </c>
      <c r="U30" s="18"/>
      <c r="V30" s="18" t="s">
        <v>30</v>
      </c>
      <c r="W30" s="27">
        <v>3.8591550925925926</v>
      </c>
      <c r="X30" s="33">
        <v>1</v>
      </c>
      <c r="Y30" s="33">
        <v>7</v>
      </c>
      <c r="Z30" s="41" t="s">
        <v>39</v>
      </c>
    </row>
    <row r="31" spans="1:26" ht="15" customHeight="1">
      <c r="A31" s="10">
        <v>7</v>
      </c>
      <c r="B31" s="13" t="s">
        <v>37</v>
      </c>
      <c r="C31" s="16" t="s">
        <v>38</v>
      </c>
      <c r="D31" s="22">
        <v>0.499305555555556</v>
      </c>
      <c r="E31" s="19">
        <v>0.12108796296296254</v>
      </c>
      <c r="F31" s="19"/>
      <c r="G31" s="19">
        <v>0.33083333333333331</v>
      </c>
      <c r="H31" s="19">
        <v>0.11396990740740742</v>
      </c>
      <c r="I31" s="19">
        <v>0.6537384259259259</v>
      </c>
      <c r="J31" s="19"/>
      <c r="K31" s="19"/>
      <c r="L31" s="19">
        <v>0.22343749999999998</v>
      </c>
      <c r="M31" s="19">
        <v>0.14351851851851852</v>
      </c>
      <c r="N31" s="19">
        <v>0.3669560185185185</v>
      </c>
      <c r="O31" s="28">
        <v>1.8676504629629624</v>
      </c>
      <c r="P31" s="19"/>
      <c r="Q31" s="19"/>
      <c r="R31" s="19">
        <v>1.9444444444444153E-3</v>
      </c>
      <c r="S31" s="19">
        <v>5.1620370370369928E-3</v>
      </c>
      <c r="T31" s="19">
        <v>2</v>
      </c>
      <c r="U31" s="19"/>
      <c r="V31" s="19" t="s">
        <v>30</v>
      </c>
      <c r="W31" s="28">
        <v>3.8605439814814813</v>
      </c>
      <c r="X31" s="34"/>
      <c r="Y31" s="34"/>
      <c r="Z31" s="42"/>
    </row>
    <row r="32" spans="1:26" ht="15" customHeight="1">
      <c r="A32" s="10">
        <v>7</v>
      </c>
      <c r="B32" s="13" t="s">
        <v>37</v>
      </c>
      <c r="C32" s="16" t="s">
        <v>38</v>
      </c>
      <c r="D32" s="22">
        <v>0.499305555555556</v>
      </c>
      <c r="E32" s="19">
        <v>0.12114583333333284</v>
      </c>
      <c r="F32" s="19"/>
      <c r="G32" s="19">
        <v>0.33112268518518517</v>
      </c>
      <c r="H32" s="19">
        <v>0.11349537037037039</v>
      </c>
      <c r="I32" s="19">
        <v>0.65373842592592601</v>
      </c>
      <c r="J32" s="19"/>
      <c r="K32" s="19"/>
      <c r="L32" s="19">
        <v>0.22400462962962964</v>
      </c>
      <c r="M32" s="19">
        <v>0.14283564814814814</v>
      </c>
      <c r="N32" s="19">
        <v>0.36684027777777778</v>
      </c>
      <c r="O32" s="28">
        <v>1.8675347222222221</v>
      </c>
      <c r="P32" s="19"/>
      <c r="Q32" s="19"/>
      <c r="R32" s="19">
        <v>1.8171296296295436E-3</v>
      </c>
      <c r="S32" s="19">
        <v>5.4629629629628917E-3</v>
      </c>
      <c r="T32" s="19">
        <v>2</v>
      </c>
      <c r="U32" s="19"/>
      <c r="V32" s="19" t="s">
        <v>30</v>
      </c>
      <c r="W32" s="28">
        <v>3.8602546296296296</v>
      </c>
      <c r="X32" s="34"/>
      <c r="Y32" s="34"/>
      <c r="Z32" s="42"/>
    </row>
    <row r="33" spans="1:26" ht="15" customHeight="1">
      <c r="A33" s="11">
        <v>7</v>
      </c>
      <c r="B33" s="14" t="s">
        <v>37</v>
      </c>
      <c r="C33" s="17" t="s">
        <v>38</v>
      </c>
      <c r="D33" s="23">
        <v>0.499305555555556</v>
      </c>
      <c r="E33" s="20">
        <v>0.12112268518518476</v>
      </c>
      <c r="F33" s="20"/>
      <c r="G33" s="20">
        <v>0.33071759259259259</v>
      </c>
      <c r="H33" s="20">
        <v>0.11358796296296303</v>
      </c>
      <c r="I33" s="20">
        <v>0.65402777777777787</v>
      </c>
      <c r="J33" s="20"/>
      <c r="K33" s="20"/>
      <c r="L33" s="20">
        <v>0.22349537037037037</v>
      </c>
      <c r="M33" s="20">
        <v>0.14349537037037036</v>
      </c>
      <c r="N33" s="20">
        <v>0.36699074074074073</v>
      </c>
      <c r="O33" s="29">
        <v>1.8676851851851848</v>
      </c>
      <c r="P33" s="20"/>
      <c r="Q33" s="20"/>
      <c r="R33" s="20">
        <v>2.962962962962945E-3</v>
      </c>
      <c r="S33" s="20">
        <v>4.9652777777778878E-3</v>
      </c>
      <c r="T33" s="20">
        <v>2.125</v>
      </c>
      <c r="U33" s="20"/>
      <c r="V33" s="20" t="s">
        <v>30</v>
      </c>
      <c r="W33" s="29">
        <v>3.9847569444444439</v>
      </c>
      <c r="X33" s="35"/>
      <c r="Y33" s="35"/>
      <c r="Z33" s="43"/>
    </row>
    <row r="34" spans="1:26" ht="15" customHeight="1">
      <c r="A34" s="9">
        <v>8</v>
      </c>
      <c r="B34" s="12" t="s">
        <v>40</v>
      </c>
      <c r="C34" s="15" t="s">
        <v>23</v>
      </c>
      <c r="D34" s="21">
        <v>0.499305555555556</v>
      </c>
      <c r="E34" s="18">
        <v>0.14130787037036996</v>
      </c>
      <c r="F34" s="18">
        <v>4.643518518518519E-2</v>
      </c>
      <c r="G34" s="18">
        <v>0.28384259259259259</v>
      </c>
      <c r="H34" s="18">
        <v>0.14184027777777775</v>
      </c>
      <c r="I34" s="18">
        <v>0.68708333333333338</v>
      </c>
      <c r="J34" s="18"/>
      <c r="K34" s="18"/>
      <c r="L34" s="18">
        <v>0.17341435185185183</v>
      </c>
      <c r="M34" s="18">
        <v>0.1383564814814815</v>
      </c>
      <c r="N34" s="18">
        <v>0.31177083333333333</v>
      </c>
      <c r="O34" s="30">
        <v>1.8124652777777772</v>
      </c>
      <c r="P34" s="18"/>
      <c r="Q34" s="18"/>
      <c r="R34" s="18">
        <v>6.9444444444444441E-3</v>
      </c>
      <c r="S34" s="18"/>
      <c r="T34" s="18">
        <v>2.875</v>
      </c>
      <c r="U34" s="18"/>
      <c r="V34" s="18" t="s">
        <v>41</v>
      </c>
      <c r="W34" s="18">
        <v>4.6805208333333326</v>
      </c>
      <c r="X34" s="36"/>
      <c r="Y34" s="36"/>
      <c r="Z34" s="41" t="s">
        <v>42</v>
      </c>
    </row>
    <row r="35" spans="1:26" ht="15" customHeight="1">
      <c r="A35" s="10">
        <v>8</v>
      </c>
      <c r="B35" s="13" t="s">
        <v>40</v>
      </c>
      <c r="C35" s="16" t="s">
        <v>23</v>
      </c>
      <c r="D35" s="22">
        <v>0.499305555555556</v>
      </c>
      <c r="E35" s="19">
        <v>0.14438657407407363</v>
      </c>
      <c r="F35" s="19">
        <v>4.6493055555555496E-2</v>
      </c>
      <c r="G35" s="19">
        <v>0.28384259259259259</v>
      </c>
      <c r="H35" s="19">
        <v>0.14184027777777775</v>
      </c>
      <c r="I35" s="19">
        <v>0.68708333333333338</v>
      </c>
      <c r="J35" s="19">
        <v>-0.75645833333333334</v>
      </c>
      <c r="K35" s="19">
        <v>0</v>
      </c>
      <c r="L35" s="19">
        <v>0.17341435185185183</v>
      </c>
      <c r="M35" s="19">
        <v>0.1383564814814815</v>
      </c>
      <c r="N35" s="19">
        <v>0.31177083333333333</v>
      </c>
      <c r="O35" s="31">
        <v>1.8124652777777772</v>
      </c>
      <c r="P35" s="19"/>
      <c r="Q35" s="19"/>
      <c r="R35" s="19">
        <v>6.9444444444444441E-3</v>
      </c>
      <c r="S35" s="19"/>
      <c r="T35" s="19">
        <v>2.875</v>
      </c>
      <c r="U35" s="19"/>
      <c r="V35" s="19" t="s">
        <v>41</v>
      </c>
      <c r="W35" s="19">
        <v>4.6805208333333326</v>
      </c>
      <c r="X35" s="37"/>
      <c r="Y35" s="37"/>
      <c r="Z35" s="42"/>
    </row>
    <row r="36" spans="1:26" ht="15" customHeight="1">
      <c r="A36" s="10">
        <v>8</v>
      </c>
      <c r="B36" s="13" t="s">
        <v>40</v>
      </c>
      <c r="C36" s="16" t="s">
        <v>23</v>
      </c>
      <c r="D36" s="22">
        <v>0.499305555555556</v>
      </c>
      <c r="E36" s="19">
        <v>0.14143518518518472</v>
      </c>
      <c r="F36" s="19">
        <v>4.6134259259259291E-2</v>
      </c>
      <c r="G36" s="19">
        <v>0.2865509259259259</v>
      </c>
      <c r="H36" s="19">
        <v>0.14200231481481485</v>
      </c>
      <c r="I36" s="19">
        <v>0.68730324074074078</v>
      </c>
      <c r="J36" s="19">
        <v>-0.75659722222222225</v>
      </c>
      <c r="K36" s="19">
        <v>0</v>
      </c>
      <c r="L36" s="19">
        <v>0.17334490740740741</v>
      </c>
      <c r="M36" s="19">
        <v>0.13834490740740737</v>
      </c>
      <c r="N36" s="19">
        <v>0.31168981481481478</v>
      </c>
      <c r="O36" s="31">
        <v>1.8123842592592587</v>
      </c>
      <c r="P36" s="19"/>
      <c r="Q36" s="19"/>
      <c r="R36" s="19">
        <v>6.9444444444444441E-3</v>
      </c>
      <c r="S36" s="19"/>
      <c r="T36" s="19">
        <v>2.875</v>
      </c>
      <c r="U36" s="19"/>
      <c r="V36" s="19" t="s">
        <v>41</v>
      </c>
      <c r="W36" s="19">
        <v>4.6804398148148145</v>
      </c>
      <c r="X36" s="37"/>
      <c r="Y36" s="37"/>
      <c r="Z36" s="42"/>
    </row>
    <row r="37" spans="1:26" ht="15" customHeight="1">
      <c r="A37" s="11">
        <v>8</v>
      </c>
      <c r="B37" s="14" t="s">
        <v>40</v>
      </c>
      <c r="C37" s="17" t="s">
        <v>23</v>
      </c>
      <c r="D37" s="23">
        <v>0.499305555555556</v>
      </c>
      <c r="E37" s="20">
        <v>-0.499305555555556</v>
      </c>
      <c r="F37" s="20">
        <v>0</v>
      </c>
      <c r="G37" s="20" t="e">
        <v>#VALUE!</v>
      </c>
      <c r="H37" s="20" t="e">
        <v>#VALUE!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/>
      <c r="O37" s="32"/>
      <c r="P37" s="20"/>
      <c r="Q37" s="20"/>
      <c r="R37" s="20"/>
      <c r="S37" s="20"/>
      <c r="T37" s="20"/>
      <c r="U37" s="20"/>
      <c r="V37" s="20" t="s">
        <v>41</v>
      </c>
      <c r="W37" s="20"/>
      <c r="X37" s="38"/>
      <c r="Y37" s="38"/>
      <c r="Z37" s="43"/>
    </row>
    <row r="38" spans="1:26" ht="15" customHeight="1">
      <c r="A38" s="9">
        <v>12</v>
      </c>
      <c r="B38" s="12" t="s">
        <v>51</v>
      </c>
      <c r="C38" s="15" t="s">
        <v>27</v>
      </c>
      <c r="D38" s="21">
        <v>0.499305555555556</v>
      </c>
      <c r="E38" s="18">
        <v>0.14249999999999952</v>
      </c>
      <c r="F38" s="18">
        <v>0.12413194444444453</v>
      </c>
      <c r="G38" s="18">
        <v>0.34621527777777772</v>
      </c>
      <c r="H38" s="18">
        <v>0.16291666666666671</v>
      </c>
      <c r="I38" s="18"/>
      <c r="J38" s="18"/>
      <c r="K38" s="18"/>
      <c r="L38" s="18">
        <v>0.22062499999999999</v>
      </c>
      <c r="M38" s="18">
        <v>0.10993055555555556</v>
      </c>
      <c r="N38" s="18">
        <v>0.33055555555555555</v>
      </c>
      <c r="O38" s="30">
        <v>1.8312499999999998</v>
      </c>
      <c r="P38" s="18"/>
      <c r="Q38" s="18"/>
      <c r="R38" s="18"/>
      <c r="S38" s="18"/>
      <c r="T38" s="18">
        <v>3</v>
      </c>
      <c r="U38" s="18"/>
      <c r="V38" s="18" t="s">
        <v>41</v>
      </c>
      <c r="W38" s="18">
        <v>4.8312499999999998</v>
      </c>
      <c r="X38" s="36"/>
      <c r="Y38" s="36"/>
      <c r="Z38" s="41"/>
    </row>
    <row r="39" spans="1:26" ht="15" customHeight="1">
      <c r="A39" s="10">
        <v>12</v>
      </c>
      <c r="B39" s="13" t="s">
        <v>51</v>
      </c>
      <c r="C39" s="16" t="s">
        <v>27</v>
      </c>
      <c r="D39" s="22">
        <v>0.499305555555556</v>
      </c>
      <c r="E39" s="19">
        <v>0.14249999999999952</v>
      </c>
      <c r="F39" s="19"/>
      <c r="G39" s="19">
        <v>0.34621527777777772</v>
      </c>
      <c r="H39" s="19">
        <v>0.16291666666666671</v>
      </c>
      <c r="I39" s="19"/>
      <c r="J39" s="19"/>
      <c r="K39" s="19"/>
      <c r="L39" s="19">
        <v>0.22062499999999999</v>
      </c>
      <c r="M39" s="19">
        <v>0.10993055555555556</v>
      </c>
      <c r="N39" s="19">
        <v>0.33055555555555555</v>
      </c>
      <c r="O39" s="31">
        <v>1.8312499999999998</v>
      </c>
      <c r="P39" s="19"/>
      <c r="Q39" s="19"/>
      <c r="R39" s="19"/>
      <c r="S39" s="19"/>
      <c r="T39" s="19">
        <v>3</v>
      </c>
      <c r="U39" s="19"/>
      <c r="V39" s="19" t="s">
        <v>41</v>
      </c>
      <c r="W39" s="19">
        <v>4.8312499999999998</v>
      </c>
      <c r="X39" s="37"/>
      <c r="Y39" s="37"/>
      <c r="Z39" s="42" t="s">
        <v>52</v>
      </c>
    </row>
    <row r="40" spans="1:26" ht="15" customHeight="1">
      <c r="A40" s="10">
        <v>12</v>
      </c>
      <c r="B40" s="13" t="s">
        <v>51</v>
      </c>
      <c r="C40" s="16" t="s">
        <v>27</v>
      </c>
      <c r="D40" s="22">
        <v>0.499305555555556</v>
      </c>
      <c r="E40" s="19">
        <v>0.14258101851851812</v>
      </c>
      <c r="F40" s="19"/>
      <c r="G40" s="19" t="e">
        <v>#VALUE!</v>
      </c>
      <c r="H40" s="19" t="e">
        <v>#VALUE!</v>
      </c>
      <c r="I40" s="19"/>
      <c r="J40" s="19"/>
      <c r="K40" s="19"/>
      <c r="L40" s="19">
        <v>0</v>
      </c>
      <c r="M40" s="19">
        <v>0</v>
      </c>
      <c r="N40" s="19"/>
      <c r="O40" s="31"/>
      <c r="P40" s="19"/>
      <c r="Q40" s="19"/>
      <c r="R40" s="19"/>
      <c r="S40" s="19"/>
      <c r="T40" s="19">
        <v>3.375</v>
      </c>
      <c r="U40" s="19"/>
      <c r="V40" s="19" t="s">
        <v>41</v>
      </c>
      <c r="W40" s="19">
        <v>3.375</v>
      </c>
      <c r="X40" s="37"/>
      <c r="Y40" s="37"/>
      <c r="Z40" s="42" t="s">
        <v>53</v>
      </c>
    </row>
    <row r="41" spans="1:26" ht="15" customHeight="1">
      <c r="A41" s="11">
        <v>12</v>
      </c>
      <c r="B41" s="14" t="s">
        <v>51</v>
      </c>
      <c r="C41" s="17" t="s">
        <v>27</v>
      </c>
      <c r="D41" s="23">
        <v>0.499305555555556</v>
      </c>
      <c r="E41" s="20">
        <v>0.14247685185185144</v>
      </c>
      <c r="F41" s="20"/>
      <c r="G41" s="20">
        <v>0.34718749999999998</v>
      </c>
      <c r="H41" s="20">
        <v>0.16145833333333326</v>
      </c>
      <c r="I41" s="20"/>
      <c r="J41" s="20"/>
      <c r="K41" s="20"/>
      <c r="L41" s="20">
        <v>0.22065972222222222</v>
      </c>
      <c r="M41" s="20">
        <v>0.10998842592592592</v>
      </c>
      <c r="N41" s="20">
        <v>0.33064814814814814</v>
      </c>
      <c r="O41" s="32">
        <v>1.8313425925925921</v>
      </c>
      <c r="P41" s="20"/>
      <c r="Q41" s="20"/>
      <c r="R41" s="20">
        <v>6.7476851851850927E-3</v>
      </c>
      <c r="S41" s="20"/>
      <c r="T41" s="20">
        <v>3</v>
      </c>
      <c r="U41" s="20"/>
      <c r="V41" s="20" t="s">
        <v>41</v>
      </c>
      <c r="W41" s="20">
        <v>4.8245949074074073</v>
      </c>
      <c r="X41" s="38"/>
      <c r="Y41" s="38"/>
      <c r="Z41" s="43" t="s">
        <v>52</v>
      </c>
    </row>
    <row r="42" spans="1:26" ht="15" customHeight="1">
      <c r="A42" s="9">
        <v>1</v>
      </c>
      <c r="B42" s="12" t="s">
        <v>22</v>
      </c>
      <c r="C42" s="15" t="s">
        <v>23</v>
      </c>
      <c r="D42" s="21">
        <v>0.4993055555555555</v>
      </c>
      <c r="E42" s="18">
        <v>0.10771990740740739</v>
      </c>
      <c r="F42" s="18">
        <v>4.8946759259259287E-2</v>
      </c>
      <c r="G42" s="18">
        <v>0.18663194444444453</v>
      </c>
      <c r="H42" s="18">
        <v>0.40804398148148158</v>
      </c>
      <c r="I42" s="18">
        <v>0.29590277777777779</v>
      </c>
      <c r="J42" s="18"/>
      <c r="K42" s="18"/>
      <c r="L42" s="18"/>
      <c r="M42" s="18"/>
      <c r="N42" s="18"/>
      <c r="O42" s="30"/>
      <c r="P42" s="18"/>
      <c r="Q42" s="18">
        <v>6.9444444444444441E-3</v>
      </c>
      <c r="R42" s="18">
        <v>4.7569444444444109E-3</v>
      </c>
      <c r="S42" s="18">
        <v>1.8171296296296546E-3</v>
      </c>
      <c r="T42" s="18">
        <v>2.25</v>
      </c>
      <c r="U42" s="18"/>
      <c r="V42" s="18" t="s">
        <v>24</v>
      </c>
      <c r="W42" s="18" t="s">
        <v>67</v>
      </c>
      <c r="X42" s="36"/>
      <c r="Y42" s="36"/>
      <c r="Z42" s="41" t="s">
        <v>25</v>
      </c>
    </row>
    <row r="43" spans="1:26" ht="15" customHeight="1">
      <c r="A43" s="10"/>
      <c r="B43" s="13"/>
      <c r="C43" s="16"/>
      <c r="D43" s="22"/>
      <c r="E43" s="19"/>
      <c r="F43" s="19">
        <v>4.890046296296291E-2</v>
      </c>
      <c r="G43" s="19">
        <v>0.18665509259259261</v>
      </c>
      <c r="H43" s="19">
        <v>0.40795138888888893</v>
      </c>
      <c r="I43" s="19">
        <v>0.29600694444444453</v>
      </c>
      <c r="J43" s="19"/>
      <c r="K43" s="19"/>
      <c r="L43" s="19"/>
      <c r="M43" s="19"/>
      <c r="N43" s="19"/>
      <c r="O43" s="31"/>
      <c r="P43" s="19"/>
      <c r="Q43" s="19"/>
      <c r="R43" s="19">
        <v>4.745370370370372E-3</v>
      </c>
      <c r="S43" s="19">
        <v>1.7129629629630827E-3</v>
      </c>
      <c r="T43" s="19">
        <v>2.25</v>
      </c>
      <c r="U43" s="19"/>
      <c r="V43" s="19" t="s">
        <v>24</v>
      </c>
      <c r="W43" s="19"/>
      <c r="X43" s="37"/>
      <c r="Y43" s="37"/>
      <c r="Z43" s="42" t="s">
        <v>25</v>
      </c>
    </row>
    <row r="44" spans="1:26" ht="15" customHeight="1">
      <c r="A44" s="10"/>
      <c r="B44" s="13"/>
      <c r="C44" s="16"/>
      <c r="D44" s="22"/>
      <c r="E44" s="19"/>
      <c r="F44" s="19">
        <v>4.8622685185185199E-2</v>
      </c>
      <c r="G44" s="19">
        <v>0.18563657407407408</v>
      </c>
      <c r="H44" s="19">
        <v>0.40791666666666659</v>
      </c>
      <c r="I44" s="19">
        <v>0.29621527777777779</v>
      </c>
      <c r="J44" s="19"/>
      <c r="K44" s="19"/>
      <c r="L44" s="19"/>
      <c r="M44" s="19"/>
      <c r="N44" s="19"/>
      <c r="O44" s="31"/>
      <c r="P44" s="19"/>
      <c r="Q44" s="19"/>
      <c r="R44" s="19">
        <v>5.5671296296295747E-3</v>
      </c>
      <c r="S44" s="19">
        <v>1.8981481481481488E-3</v>
      </c>
      <c r="T44" s="19">
        <v>2.25</v>
      </c>
      <c r="U44" s="19"/>
      <c r="V44" s="19" t="s">
        <v>24</v>
      </c>
      <c r="W44" s="19"/>
      <c r="X44" s="37"/>
      <c r="Y44" s="37"/>
      <c r="Z44" s="42" t="s">
        <v>25</v>
      </c>
    </row>
    <row r="45" spans="1:26" ht="15" customHeight="1">
      <c r="A45" s="11"/>
      <c r="B45" s="14"/>
      <c r="C45" s="17"/>
      <c r="D45" s="23"/>
      <c r="E45" s="20"/>
      <c r="F45" s="20">
        <v>4.903935185185182E-2</v>
      </c>
      <c r="G45" s="20">
        <v>0.18674768518518525</v>
      </c>
      <c r="H45" s="20">
        <v>0.40777777777777768</v>
      </c>
      <c r="I45" s="20">
        <v>0.29601851851851846</v>
      </c>
      <c r="J45" s="20"/>
      <c r="K45" s="20"/>
      <c r="L45" s="20"/>
      <c r="M45" s="20"/>
      <c r="N45" s="20"/>
      <c r="O45" s="32"/>
      <c r="P45" s="20"/>
      <c r="Q45" s="20"/>
      <c r="R45" s="20">
        <v>4.8726851851851327E-3</v>
      </c>
      <c r="S45" s="20">
        <v>2.0949074074074758E-3</v>
      </c>
      <c r="T45" s="20">
        <v>2.25</v>
      </c>
      <c r="U45" s="20"/>
      <c r="V45" s="20" t="s">
        <v>24</v>
      </c>
      <c r="W45" s="20"/>
      <c r="X45" s="38"/>
      <c r="Y45" s="38"/>
      <c r="Z45" s="43" t="s">
        <v>25</v>
      </c>
    </row>
    <row r="46" spans="1:26" ht="15" customHeight="1">
      <c r="A46" s="9">
        <v>2</v>
      </c>
      <c r="B46" s="12" t="s">
        <v>26</v>
      </c>
      <c r="C46" s="15" t="s">
        <v>27</v>
      </c>
      <c r="D46" s="21">
        <v>0.499305555555556</v>
      </c>
      <c r="E46" s="18">
        <v>9.3738425925925517E-2</v>
      </c>
      <c r="F46" s="18">
        <v>5.7662037037037095E-2</v>
      </c>
      <c r="G46" s="18">
        <v>0.19733796296296291</v>
      </c>
      <c r="H46" s="18">
        <v>0.35072916666666676</v>
      </c>
      <c r="I46" s="18">
        <v>0.54322916666666676</v>
      </c>
      <c r="J46" s="18"/>
      <c r="K46" s="18"/>
      <c r="L46" s="18"/>
      <c r="M46" s="18"/>
      <c r="N46" s="18"/>
      <c r="O46" s="30"/>
      <c r="P46" s="18"/>
      <c r="Q46" s="18">
        <v>6.9444444444444441E-3</v>
      </c>
      <c r="R46" s="18">
        <v>3.4259259259259434E-3</v>
      </c>
      <c r="S46" s="18">
        <v>1.4930555555555669E-3</v>
      </c>
      <c r="T46" s="18">
        <v>1.75</v>
      </c>
      <c r="U46" s="18"/>
      <c r="V46" s="18" t="s">
        <v>24</v>
      </c>
      <c r="W46" s="18" t="s">
        <v>67</v>
      </c>
      <c r="X46" s="36"/>
      <c r="Y46" s="36"/>
      <c r="Z46" s="41" t="s">
        <v>28</v>
      </c>
    </row>
    <row r="47" spans="1:26" ht="15" customHeight="1">
      <c r="A47" s="10">
        <v>2</v>
      </c>
      <c r="B47" s="13" t="s">
        <v>26</v>
      </c>
      <c r="C47" s="16" t="s">
        <v>27</v>
      </c>
      <c r="D47" s="22">
        <v>0.499305555555556</v>
      </c>
      <c r="E47" s="19">
        <v>9.3912037037036544E-2</v>
      </c>
      <c r="F47" s="19">
        <v>5.7384259259259274E-2</v>
      </c>
      <c r="G47" s="19">
        <v>0.19740740740740748</v>
      </c>
      <c r="H47" s="19">
        <v>0.35052083333333328</v>
      </c>
      <c r="I47" s="19">
        <v>0.54305555555555562</v>
      </c>
      <c r="J47" s="19"/>
      <c r="K47" s="19"/>
      <c r="L47" s="19"/>
      <c r="M47" s="19"/>
      <c r="N47" s="19"/>
      <c r="O47" s="31"/>
      <c r="P47" s="19"/>
      <c r="Q47" s="19"/>
      <c r="R47" s="19">
        <v>4.3287037037036402E-3</v>
      </c>
      <c r="S47" s="19">
        <v>1.6666666666667052E-3</v>
      </c>
      <c r="T47" s="19">
        <v>1.75</v>
      </c>
      <c r="U47" s="19"/>
      <c r="V47" s="19" t="s">
        <v>24</v>
      </c>
      <c r="W47" s="19"/>
      <c r="X47" s="37"/>
      <c r="Y47" s="37"/>
      <c r="Z47" s="42" t="s">
        <v>28</v>
      </c>
    </row>
    <row r="48" spans="1:26">
      <c r="A48" s="10">
        <v>2</v>
      </c>
      <c r="B48" s="13" t="s">
        <v>26</v>
      </c>
      <c r="C48" s="16" t="s">
        <v>27</v>
      </c>
      <c r="D48" s="22">
        <v>0.499305555555556</v>
      </c>
      <c r="E48" s="19">
        <v>9.3587962962962568E-2</v>
      </c>
      <c r="F48" s="19">
        <v>5.7546296296296373E-2</v>
      </c>
      <c r="G48" s="19">
        <v>0.19762731481481477</v>
      </c>
      <c r="H48" s="19">
        <v>0.35046296296296298</v>
      </c>
      <c r="I48" s="19">
        <v>0.54339120370370375</v>
      </c>
      <c r="J48" s="19"/>
      <c r="K48" s="19"/>
      <c r="L48" s="19"/>
      <c r="M48" s="19"/>
      <c r="N48" s="19"/>
      <c r="O48" s="31"/>
      <c r="P48" s="19"/>
      <c r="Q48" s="19"/>
      <c r="R48" s="19">
        <v>3.8078703703704475E-3</v>
      </c>
      <c r="S48" s="19">
        <v>1.481481481481417E-3</v>
      </c>
      <c r="T48" s="19">
        <v>1.75</v>
      </c>
      <c r="U48" s="19"/>
      <c r="V48" s="19" t="s">
        <v>24</v>
      </c>
      <c r="W48" s="19"/>
      <c r="X48" s="37"/>
      <c r="Y48" s="37"/>
      <c r="Z48" s="42" t="s">
        <v>28</v>
      </c>
    </row>
    <row r="49" spans="1:26">
      <c r="A49" s="11">
        <v>2</v>
      </c>
      <c r="B49" s="14" t="s">
        <v>26</v>
      </c>
      <c r="C49" s="17" t="s">
        <v>27</v>
      </c>
      <c r="D49" s="23">
        <v>0.499305555555556</v>
      </c>
      <c r="E49" s="20">
        <v>9.3657407407407023E-2</v>
      </c>
      <c r="F49" s="20">
        <v>5.7349537037037157E-2</v>
      </c>
      <c r="G49" s="20">
        <v>0.1974999999999999</v>
      </c>
      <c r="H49" s="20">
        <v>0.35056712962962955</v>
      </c>
      <c r="I49" s="20">
        <v>0.54309027777777785</v>
      </c>
      <c r="J49" s="20"/>
      <c r="K49" s="20"/>
      <c r="L49" s="20"/>
      <c r="M49" s="20"/>
      <c r="N49" s="20"/>
      <c r="O49" s="32"/>
      <c r="P49" s="20"/>
      <c r="Q49" s="20"/>
      <c r="R49" s="20">
        <v>4.0162037037037024E-3</v>
      </c>
      <c r="S49" s="20">
        <v>1.6319444444444775E-3</v>
      </c>
      <c r="T49" s="20">
        <v>1.75</v>
      </c>
      <c r="U49" s="20"/>
      <c r="V49" s="20" t="s">
        <v>24</v>
      </c>
      <c r="W49" s="20"/>
      <c r="X49" s="38"/>
      <c r="Y49" s="38"/>
      <c r="Z49" s="43" t="s">
        <v>28</v>
      </c>
    </row>
    <row r="50" spans="1:26">
      <c r="A50" s="9">
        <v>4</v>
      </c>
      <c r="B50" s="12" t="s">
        <v>32</v>
      </c>
      <c r="C50" s="15" t="s">
        <v>23</v>
      </c>
      <c r="D50" s="21">
        <v>0.499305555555556</v>
      </c>
      <c r="E50" s="18">
        <v>9.3518518518518112E-2</v>
      </c>
      <c r="F50" s="18">
        <v>4.4050925925925855E-2</v>
      </c>
      <c r="G50" s="18">
        <v>0.1840856481481481</v>
      </c>
      <c r="H50" s="18">
        <v>0.2689583333333333</v>
      </c>
      <c r="I50" s="18">
        <v>0.35398148148148145</v>
      </c>
      <c r="J50" s="18"/>
      <c r="K50" s="18"/>
      <c r="L50" s="18"/>
      <c r="M50" s="18"/>
      <c r="N50" s="18"/>
      <c r="O50" s="30"/>
      <c r="P50" s="18"/>
      <c r="Q50" s="18">
        <v>6.9444444444444441E-3</v>
      </c>
      <c r="R50" s="18">
        <v>3.0092592592592116E-3</v>
      </c>
      <c r="S50" s="18">
        <v>1.3657407407408062E-3</v>
      </c>
      <c r="T50" s="18">
        <v>2</v>
      </c>
      <c r="U50" s="18"/>
      <c r="V50" s="18" t="s">
        <v>24</v>
      </c>
      <c r="W50" s="18" t="s">
        <v>67</v>
      </c>
      <c r="X50" s="18"/>
      <c r="Y50" s="18"/>
      <c r="Z50" s="41" t="s">
        <v>404</v>
      </c>
    </row>
    <row r="51" spans="1:26">
      <c r="A51" s="10">
        <v>4</v>
      </c>
      <c r="B51" s="13" t="s">
        <v>32</v>
      </c>
      <c r="C51" s="16" t="s">
        <v>23</v>
      </c>
      <c r="D51" s="22">
        <v>0.499305555555556</v>
      </c>
      <c r="E51" s="19">
        <v>9.3009259259258847E-2</v>
      </c>
      <c r="F51" s="19">
        <v>4.4097222222222232E-2</v>
      </c>
      <c r="G51" s="19">
        <v>0.1840856481481481</v>
      </c>
      <c r="H51" s="19">
        <v>0.26876157407407419</v>
      </c>
      <c r="I51" s="19">
        <v>0.35414351851851855</v>
      </c>
      <c r="J51" s="19"/>
      <c r="K51" s="19"/>
      <c r="L51" s="19"/>
      <c r="M51" s="19"/>
      <c r="N51" s="19"/>
      <c r="O51" s="31"/>
      <c r="P51" s="19"/>
      <c r="Q51" s="19"/>
      <c r="R51" s="19">
        <v>2.5231481481482465E-3</v>
      </c>
      <c r="S51" s="19">
        <v>1.2268518518517846E-3</v>
      </c>
      <c r="T51" s="19">
        <v>1.875</v>
      </c>
      <c r="U51" s="19"/>
      <c r="V51" s="19" t="s">
        <v>24</v>
      </c>
      <c r="W51" s="19"/>
      <c r="X51" s="19"/>
      <c r="Y51" s="19"/>
      <c r="Z51" s="42" t="s">
        <v>34</v>
      </c>
    </row>
    <row r="52" spans="1:26">
      <c r="A52" s="10">
        <v>4</v>
      </c>
      <c r="B52" s="13" t="s">
        <v>32</v>
      </c>
      <c r="C52" s="16" t="s">
        <v>23</v>
      </c>
      <c r="D52" s="22">
        <v>0.499305555555556</v>
      </c>
      <c r="E52" s="19">
        <v>9.3194444444444025E-2</v>
      </c>
      <c r="F52" s="19">
        <v>4.4062500000000004E-2</v>
      </c>
      <c r="G52" s="19">
        <v>0.18385416666666665</v>
      </c>
      <c r="H52" s="19">
        <v>0.26878472222222216</v>
      </c>
      <c r="I52" s="19">
        <v>0.35428240740740735</v>
      </c>
      <c r="J52" s="19"/>
      <c r="K52" s="19"/>
      <c r="L52" s="19"/>
      <c r="M52" s="19"/>
      <c r="N52" s="19"/>
      <c r="O52" s="31"/>
      <c r="P52" s="19"/>
      <c r="Q52" s="19"/>
      <c r="R52" s="19">
        <v>3.1249999999999334E-3</v>
      </c>
      <c r="S52" s="19">
        <v>1.5046296296296058E-3</v>
      </c>
      <c r="T52" s="19">
        <v>1.875</v>
      </c>
      <c r="U52" s="19"/>
      <c r="V52" s="19" t="s">
        <v>24</v>
      </c>
      <c r="W52" s="19"/>
      <c r="X52" s="19"/>
      <c r="Y52" s="19"/>
      <c r="Z52" s="42" t="s">
        <v>34</v>
      </c>
    </row>
    <row r="53" spans="1:26">
      <c r="A53" s="11">
        <v>4</v>
      </c>
      <c r="B53" s="14" t="s">
        <v>32</v>
      </c>
      <c r="C53" s="17" t="s">
        <v>23</v>
      </c>
      <c r="D53" s="23">
        <v>0.499305555555556</v>
      </c>
      <c r="E53" s="20">
        <v>9.3472222222221735E-2</v>
      </c>
      <c r="F53" s="20">
        <v>4.4120370370370421E-2</v>
      </c>
      <c r="G53" s="20">
        <v>0.18354166666666671</v>
      </c>
      <c r="H53" s="20">
        <v>0.26893518518518522</v>
      </c>
      <c r="I53" s="20">
        <v>0.35408564814814814</v>
      </c>
      <c r="J53" s="20"/>
      <c r="K53" s="20"/>
      <c r="L53" s="20"/>
      <c r="M53" s="20"/>
      <c r="N53" s="20"/>
      <c r="O53" s="32"/>
      <c r="P53" s="20"/>
      <c r="Q53" s="20"/>
      <c r="R53" s="20">
        <v>2.8009259259259567E-3</v>
      </c>
      <c r="S53" s="20">
        <v>1.2962962962963509E-3</v>
      </c>
      <c r="T53" s="20">
        <v>1.875</v>
      </c>
      <c r="U53" s="20"/>
      <c r="V53" s="20" t="s">
        <v>24</v>
      </c>
      <c r="W53" s="20"/>
      <c r="X53" s="20"/>
      <c r="Y53" s="20"/>
      <c r="Z53" s="43" t="s">
        <v>34</v>
      </c>
    </row>
    <row r="54" spans="1:26">
      <c r="A54" s="9">
        <v>10</v>
      </c>
      <c r="B54" s="12" t="s">
        <v>47</v>
      </c>
      <c r="C54" s="15" t="s">
        <v>23</v>
      </c>
      <c r="D54" s="21">
        <v>0.499305555555556</v>
      </c>
      <c r="E54" s="18">
        <v>0.10989583333333286</v>
      </c>
      <c r="F54" s="18">
        <v>5.829861111111112E-2</v>
      </c>
      <c r="G54" s="18">
        <v>0.18760416666666679</v>
      </c>
      <c r="H54" s="18">
        <v>0.43906250000000002</v>
      </c>
      <c r="I54" s="18">
        <v>0.29090277777777773</v>
      </c>
      <c r="J54" s="18">
        <v>0.11277777777777787</v>
      </c>
      <c r="K54" s="18"/>
      <c r="L54" s="18"/>
      <c r="M54" s="18"/>
      <c r="N54" s="18"/>
      <c r="O54" s="30"/>
      <c r="P54" s="18"/>
      <c r="Q54" s="18">
        <v>1.3888888888888888E-2</v>
      </c>
      <c r="R54" s="18">
        <v>4.9652777777777768E-3</v>
      </c>
      <c r="S54" s="18">
        <v>2.083333333333437E-3</v>
      </c>
      <c r="T54" s="18">
        <v>2.5</v>
      </c>
      <c r="U54" s="18"/>
      <c r="V54" s="18" t="s">
        <v>24</v>
      </c>
      <c r="W54" s="18" t="s">
        <v>67</v>
      </c>
      <c r="X54" s="36"/>
      <c r="Y54" s="36"/>
      <c r="Z54" s="41" t="s">
        <v>403</v>
      </c>
    </row>
    <row r="55" spans="1:26">
      <c r="A55" s="10">
        <v>10</v>
      </c>
      <c r="B55" s="13" t="s">
        <v>47</v>
      </c>
      <c r="C55" s="16" t="s">
        <v>23</v>
      </c>
      <c r="D55" s="22">
        <v>0.499305555555556</v>
      </c>
      <c r="E55" s="19">
        <v>0.1098263888888884</v>
      </c>
      <c r="F55" s="19">
        <v>5.843749999999992E-2</v>
      </c>
      <c r="G55" s="19">
        <v>0.18748842592592596</v>
      </c>
      <c r="H55" s="19">
        <v>0.43920138888888893</v>
      </c>
      <c r="I55" s="19">
        <v>0.29128472222222224</v>
      </c>
      <c r="J55" s="19">
        <v>0.11222222222222222</v>
      </c>
      <c r="K55" s="19"/>
      <c r="L55" s="19"/>
      <c r="M55" s="19"/>
      <c r="N55" s="19"/>
      <c r="O55" s="31">
        <v>-0.499305555555556</v>
      </c>
      <c r="P55" s="19"/>
      <c r="Q55" s="19"/>
      <c r="R55" s="19">
        <v>5.0694444444444597E-3</v>
      </c>
      <c r="S55" s="19">
        <v>2.0949074074074758E-3</v>
      </c>
      <c r="T55" s="19">
        <v>2.25</v>
      </c>
      <c r="U55" s="19"/>
      <c r="V55" s="19" t="s">
        <v>24</v>
      </c>
      <c r="W55" s="19"/>
      <c r="X55" s="37"/>
      <c r="Y55" s="37"/>
      <c r="Z55" s="42" t="s">
        <v>25</v>
      </c>
    </row>
    <row r="56" spans="1:26">
      <c r="A56" s="10">
        <v>10</v>
      </c>
      <c r="B56" s="13" t="s">
        <v>47</v>
      </c>
      <c r="C56" s="16" t="s">
        <v>23</v>
      </c>
      <c r="D56" s="22">
        <v>0.499305555555556</v>
      </c>
      <c r="E56" s="19">
        <v>0.10987268518518478</v>
      </c>
      <c r="F56" s="19">
        <v>5.8784722222222308E-2</v>
      </c>
      <c r="G56" s="19" t="e">
        <v>#VALUE!</v>
      </c>
      <c r="H56" s="19" t="e">
        <v>#VALUE!</v>
      </c>
      <c r="I56" s="19">
        <v>0.29104166666666664</v>
      </c>
      <c r="J56" s="19">
        <v>0.11189814814814814</v>
      </c>
      <c r="K56" s="19"/>
      <c r="L56" s="19"/>
      <c r="M56" s="19"/>
      <c r="N56" s="19"/>
      <c r="O56" s="31">
        <v>-0.499305555555556</v>
      </c>
      <c r="P56" s="19"/>
      <c r="Q56" s="19"/>
      <c r="R56" s="19">
        <v>4.4791666666665897E-3</v>
      </c>
      <c r="S56" s="19"/>
      <c r="T56" s="19">
        <v>2.25</v>
      </c>
      <c r="U56" s="19"/>
      <c r="V56" s="19" t="s">
        <v>24</v>
      </c>
      <c r="W56" s="19"/>
      <c r="X56" s="37"/>
      <c r="Y56" s="37"/>
      <c r="Z56" s="42" t="s">
        <v>25</v>
      </c>
    </row>
    <row r="57" spans="1:26">
      <c r="A57" s="11">
        <v>10</v>
      </c>
      <c r="B57" s="14" t="s">
        <v>47</v>
      </c>
      <c r="C57" s="17" t="s">
        <v>23</v>
      </c>
      <c r="D57" s="23">
        <v>0.499305555555556</v>
      </c>
      <c r="E57" s="20">
        <v>-0.499305555555556</v>
      </c>
      <c r="F57" s="20">
        <v>0</v>
      </c>
      <c r="G57" s="20" t="e">
        <v>#VALUE!</v>
      </c>
      <c r="H57" s="20" t="e">
        <v>#VALUE!</v>
      </c>
      <c r="I57" s="20">
        <v>0</v>
      </c>
      <c r="J57" s="20">
        <v>0</v>
      </c>
      <c r="K57" s="20"/>
      <c r="L57" s="20"/>
      <c r="M57" s="20"/>
      <c r="N57" s="20"/>
      <c r="O57" s="32">
        <v>-0.499305555555556</v>
      </c>
      <c r="P57" s="20"/>
      <c r="Q57" s="20"/>
      <c r="R57" s="20"/>
      <c r="S57" s="20"/>
      <c r="T57" s="20"/>
      <c r="U57" s="20"/>
      <c r="V57" s="20" t="s">
        <v>24</v>
      </c>
      <c r="W57" s="20"/>
      <c r="X57" s="38"/>
      <c r="Y57" s="38"/>
      <c r="Z57" s="43"/>
    </row>
    <row r="58" spans="1:26">
      <c r="A58" s="9">
        <v>11</v>
      </c>
      <c r="B58" s="12" t="s">
        <v>49</v>
      </c>
      <c r="C58" s="15" t="s">
        <v>27</v>
      </c>
      <c r="D58" s="21">
        <v>0.499305555555556</v>
      </c>
      <c r="E58" s="18">
        <v>0.10535879629629585</v>
      </c>
      <c r="F58" s="18">
        <v>8.0694444444444402E-2</v>
      </c>
      <c r="G58" s="18">
        <v>0.24589120370370376</v>
      </c>
      <c r="H58" s="18">
        <v>0.13468749999999985</v>
      </c>
      <c r="I58" s="18">
        <v>0</v>
      </c>
      <c r="J58" s="18">
        <v>9.6342592592592646E-2</v>
      </c>
      <c r="K58" s="18">
        <v>0.35820601851851841</v>
      </c>
      <c r="L58" s="18"/>
      <c r="M58" s="18"/>
      <c r="N58" s="18"/>
      <c r="O58" s="30"/>
      <c r="P58" s="18"/>
      <c r="Q58" s="18"/>
      <c r="R58" s="18">
        <v>5.7754629629630516E-3</v>
      </c>
      <c r="S58" s="18"/>
      <c r="T58" s="18">
        <v>2.5</v>
      </c>
      <c r="U58" s="18"/>
      <c r="V58" s="18" t="s">
        <v>24</v>
      </c>
      <c r="W58" s="18" t="s">
        <v>67</v>
      </c>
      <c r="X58" s="36"/>
      <c r="Y58" s="36"/>
      <c r="Z58" s="41"/>
    </row>
    <row r="59" spans="1:26">
      <c r="A59" s="10">
        <v>11</v>
      </c>
      <c r="B59" s="13" t="s">
        <v>49</v>
      </c>
      <c r="C59" s="16" t="s">
        <v>27</v>
      </c>
      <c r="D59" s="22">
        <v>0.499305555555556</v>
      </c>
      <c r="E59" s="19">
        <v>0.10535879629629585</v>
      </c>
      <c r="F59" s="19">
        <v>8.0694444444444402E-2</v>
      </c>
      <c r="G59" s="19">
        <v>0.24589120370370376</v>
      </c>
      <c r="H59" s="19">
        <v>0.13468749999999985</v>
      </c>
      <c r="I59" s="19">
        <v>0.43982638888888903</v>
      </c>
      <c r="J59" s="19">
        <v>9.6342592592592646E-2</v>
      </c>
      <c r="K59" s="19">
        <v>0.35820601851851841</v>
      </c>
      <c r="L59" s="19">
        <v>-0.8796180555555555</v>
      </c>
      <c r="M59" s="19">
        <v>0</v>
      </c>
      <c r="N59" s="19"/>
      <c r="O59" s="31">
        <v>-0.499305555555556</v>
      </c>
      <c r="P59" s="19"/>
      <c r="Q59" s="19"/>
      <c r="R59" s="19">
        <v>5.7754629629630516E-3</v>
      </c>
      <c r="S59" s="19"/>
      <c r="T59" s="19">
        <v>2.5</v>
      </c>
      <c r="U59" s="19"/>
      <c r="V59" s="19" t="s">
        <v>41</v>
      </c>
      <c r="W59" s="19"/>
      <c r="X59" s="37"/>
      <c r="Y59" s="37"/>
      <c r="Z59" s="42"/>
    </row>
    <row r="60" spans="1:26">
      <c r="A60" s="10">
        <v>11</v>
      </c>
      <c r="B60" s="13" t="s">
        <v>49</v>
      </c>
      <c r="C60" s="16" t="s">
        <v>27</v>
      </c>
      <c r="D60" s="22">
        <v>0.499305555555556</v>
      </c>
      <c r="E60" s="19">
        <v>0.10586805555555512</v>
      </c>
      <c r="F60" s="19">
        <v>8.0902777777777768E-2</v>
      </c>
      <c r="G60" s="19">
        <v>0.24525462962962963</v>
      </c>
      <c r="H60" s="19">
        <v>0.1348611111111111</v>
      </c>
      <c r="I60" s="19">
        <v>0.43969907407407416</v>
      </c>
      <c r="J60" s="19">
        <v>9.6493055555555596E-2</v>
      </c>
      <c r="K60" s="19">
        <v>0.35802083333333323</v>
      </c>
      <c r="L60" s="19">
        <v>-0.87950231481481478</v>
      </c>
      <c r="M60" s="19">
        <v>0</v>
      </c>
      <c r="N60" s="19"/>
      <c r="O60" s="31">
        <v>-0.499305555555556</v>
      </c>
      <c r="P60" s="19"/>
      <c r="Q60" s="19"/>
      <c r="R60" s="19">
        <v>5.7986111111111294E-3</v>
      </c>
      <c r="S60" s="19"/>
      <c r="T60" s="19">
        <v>2.625</v>
      </c>
      <c r="U60" s="19"/>
      <c r="V60" s="19" t="s">
        <v>41</v>
      </c>
      <c r="W60" s="19"/>
      <c r="X60" s="37"/>
      <c r="Y60" s="37"/>
      <c r="Z60" s="42" t="s">
        <v>50</v>
      </c>
    </row>
    <row r="61" spans="1:26">
      <c r="A61" s="11">
        <v>11</v>
      </c>
      <c r="B61" s="14" t="s">
        <v>49</v>
      </c>
      <c r="C61" s="17" t="s">
        <v>27</v>
      </c>
      <c r="D61" s="23">
        <v>0.499305555555556</v>
      </c>
      <c r="E61" s="20">
        <v>-0.499305555555556</v>
      </c>
      <c r="F61" s="20">
        <v>0</v>
      </c>
      <c r="G61" s="20" t="e">
        <v>#VALUE!</v>
      </c>
      <c r="H61" s="20" t="e">
        <v>#VALUE!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/>
      <c r="O61" s="32"/>
      <c r="P61" s="20"/>
      <c r="Q61" s="20"/>
      <c r="R61" s="20"/>
      <c r="S61" s="20"/>
      <c r="T61" s="20"/>
      <c r="U61" s="20"/>
      <c r="V61" s="20" t="s">
        <v>41</v>
      </c>
      <c r="W61" s="20"/>
      <c r="X61" s="38"/>
      <c r="Y61" s="38"/>
      <c r="Z61" s="43"/>
    </row>
    <row r="62" spans="1:26">
      <c r="A62" s="9">
        <v>14</v>
      </c>
      <c r="B62" s="12" t="s">
        <v>54</v>
      </c>
      <c r="C62" s="15" t="s">
        <v>23</v>
      </c>
      <c r="D62" s="21">
        <v>0.499305555555556</v>
      </c>
      <c r="E62" s="18">
        <v>9.4490740740740264E-2</v>
      </c>
      <c r="F62" s="18">
        <v>3.5289351851851891E-2</v>
      </c>
      <c r="G62" s="18">
        <v>0.13643518518518527</v>
      </c>
      <c r="H62" s="18">
        <v>0.25665509259259256</v>
      </c>
      <c r="I62" s="18">
        <v>0.46501157407407401</v>
      </c>
      <c r="J62" s="18">
        <v>0.27431712962962967</v>
      </c>
      <c r="K62" s="18">
        <v>0.2981365740740739</v>
      </c>
      <c r="L62" s="18"/>
      <c r="M62" s="18"/>
      <c r="N62" s="18"/>
      <c r="O62" s="30"/>
      <c r="P62" s="18"/>
      <c r="Q62" s="18">
        <v>6.9444444444444441E-3</v>
      </c>
      <c r="R62" s="18">
        <v>5.7175925925926352E-3</v>
      </c>
      <c r="S62" s="18">
        <v>9.3750000000001332E-3</v>
      </c>
      <c r="T62" s="18">
        <v>0.75</v>
      </c>
      <c r="U62" s="18"/>
      <c r="V62" s="18" t="s">
        <v>24</v>
      </c>
      <c r="W62" s="18" t="s">
        <v>67</v>
      </c>
      <c r="X62" s="36"/>
      <c r="Y62" s="36"/>
      <c r="Z62" s="41" t="s">
        <v>69</v>
      </c>
    </row>
    <row r="63" spans="1:26">
      <c r="A63" s="10">
        <v>14</v>
      </c>
      <c r="B63" s="13" t="s">
        <v>54</v>
      </c>
      <c r="C63" s="16" t="s">
        <v>23</v>
      </c>
      <c r="D63" s="22">
        <v>0.499305555555556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31"/>
      <c r="P63" s="19"/>
      <c r="Q63" s="19"/>
      <c r="R63" s="19"/>
      <c r="S63" s="19"/>
      <c r="T63" s="19"/>
      <c r="U63" s="19"/>
      <c r="V63" s="19" t="s">
        <v>24</v>
      </c>
      <c r="W63" s="19"/>
      <c r="X63" s="37"/>
      <c r="Y63" s="37"/>
      <c r="Z63" s="42"/>
    </row>
    <row r="64" spans="1:26">
      <c r="A64" s="10">
        <v>14</v>
      </c>
      <c r="B64" s="13" t="s">
        <v>54</v>
      </c>
      <c r="C64" s="16" t="s">
        <v>23</v>
      </c>
      <c r="D64" s="22">
        <v>0.499305555555556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31"/>
      <c r="P64" s="19"/>
      <c r="Q64" s="19"/>
      <c r="R64" s="19"/>
      <c r="S64" s="19"/>
      <c r="T64" s="19"/>
      <c r="U64" s="19"/>
      <c r="V64" s="19" t="s">
        <v>24</v>
      </c>
      <c r="W64" s="19"/>
      <c r="X64" s="37"/>
      <c r="Y64" s="37"/>
      <c r="Z64" s="42"/>
    </row>
    <row r="65" spans="1:26">
      <c r="A65" s="11">
        <v>14</v>
      </c>
      <c r="B65" s="14" t="s">
        <v>54</v>
      </c>
      <c r="C65" s="17" t="s">
        <v>23</v>
      </c>
      <c r="D65" s="23">
        <v>0.499305555555556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32"/>
      <c r="P65" s="20"/>
      <c r="Q65" s="20"/>
      <c r="R65" s="20"/>
      <c r="S65" s="20"/>
      <c r="T65" s="20"/>
      <c r="U65" s="20"/>
      <c r="V65" s="20" t="s">
        <v>24</v>
      </c>
      <c r="W65" s="20"/>
      <c r="X65" s="38"/>
      <c r="Y65" s="38"/>
      <c r="Z65" s="43"/>
    </row>
    <row r="66" spans="1:26" ht="15" customHeight="1">
      <c r="A66" s="9">
        <v>16</v>
      </c>
      <c r="B66" s="12" t="s">
        <v>55</v>
      </c>
      <c r="C66" s="15" t="s">
        <v>23</v>
      </c>
      <c r="D66" s="21">
        <v>0.499305555555556</v>
      </c>
      <c r="E66" s="18">
        <v>9.8113425925925535E-2</v>
      </c>
      <c r="F66" s="18">
        <v>5.6932870370370425E-2</v>
      </c>
      <c r="G66" s="18">
        <v>0.20619212962962952</v>
      </c>
      <c r="H66" s="18">
        <v>0.30018518518518533</v>
      </c>
      <c r="I66" s="18">
        <v>0.49635416666666665</v>
      </c>
      <c r="J66" s="18"/>
      <c r="K66" s="18"/>
      <c r="L66" s="18">
        <v>0</v>
      </c>
      <c r="M66" s="18">
        <v>0</v>
      </c>
      <c r="N66" s="18"/>
      <c r="O66" s="30"/>
      <c r="P66" s="18"/>
      <c r="Q66" s="18"/>
      <c r="R66" s="18">
        <v>3.4259259259258323E-3</v>
      </c>
      <c r="S66" s="18">
        <v>1.0034722222222126E-2</v>
      </c>
      <c r="T66" s="18">
        <v>2.5</v>
      </c>
      <c r="U66" s="18"/>
      <c r="V66" s="18" t="s">
        <v>24</v>
      </c>
      <c r="W66" s="18" t="s">
        <v>67</v>
      </c>
      <c r="X66" s="18"/>
      <c r="Y66" s="18"/>
      <c r="Z66" s="41" t="s">
        <v>56</v>
      </c>
    </row>
    <row r="67" spans="1:26" ht="15" customHeight="1">
      <c r="A67" s="10">
        <v>16</v>
      </c>
      <c r="B67" s="13" t="s">
        <v>55</v>
      </c>
      <c r="C67" s="16" t="s">
        <v>23</v>
      </c>
      <c r="D67" s="22">
        <v>0.499305555555556</v>
      </c>
      <c r="E67" s="19">
        <v>9.8217592592592107E-2</v>
      </c>
      <c r="F67" s="19">
        <v>5.6944444444444464E-2</v>
      </c>
      <c r="G67" s="19">
        <v>0.20591435185185181</v>
      </c>
      <c r="H67" s="19">
        <v>0.30085648148148147</v>
      </c>
      <c r="I67" s="19">
        <v>0.4959837962962963</v>
      </c>
      <c r="J67" s="19"/>
      <c r="K67" s="19"/>
      <c r="L67" s="19">
        <v>0</v>
      </c>
      <c r="M67" s="19">
        <v>0</v>
      </c>
      <c r="N67" s="19"/>
      <c r="O67" s="31"/>
      <c r="P67" s="19"/>
      <c r="Q67" s="19"/>
      <c r="R67" s="19">
        <v>3.9120370370370194E-3</v>
      </c>
      <c r="S67" s="19">
        <v>9.687499999999849E-3</v>
      </c>
      <c r="T67" s="19">
        <v>2.75</v>
      </c>
      <c r="U67" s="19"/>
      <c r="V67" s="19" t="s">
        <v>24</v>
      </c>
      <c r="W67" s="19"/>
      <c r="X67" s="19"/>
      <c r="Y67" s="19"/>
      <c r="Z67" s="42" t="s">
        <v>57</v>
      </c>
    </row>
    <row r="68" spans="1:26" ht="15" customHeight="1">
      <c r="A68" s="10">
        <v>16</v>
      </c>
      <c r="B68" s="13" t="s">
        <v>55</v>
      </c>
      <c r="C68" s="16" t="s">
        <v>23</v>
      </c>
      <c r="D68" s="22">
        <v>0.499305555555556</v>
      </c>
      <c r="E68" s="19">
        <v>9.7997685185184702E-2</v>
      </c>
      <c r="F68" s="19">
        <v>5.6828703703703742E-2</v>
      </c>
      <c r="G68" s="19">
        <v>0.2057175925925927</v>
      </c>
      <c r="H68" s="19">
        <v>0.30069444444444449</v>
      </c>
      <c r="I68" s="19">
        <v>0.49646990740740737</v>
      </c>
      <c r="J68" s="19"/>
      <c r="K68" s="19"/>
      <c r="L68" s="19">
        <v>0</v>
      </c>
      <c r="M68" s="19">
        <v>0</v>
      </c>
      <c r="N68" s="19"/>
      <c r="O68" s="31"/>
      <c r="P68" s="19"/>
      <c r="Q68" s="19"/>
      <c r="R68" s="19">
        <v>4.155092592592613E-3</v>
      </c>
      <c r="S68" s="19">
        <v>9.3750000000001332E-3</v>
      </c>
      <c r="T68" s="19">
        <v>2.5</v>
      </c>
      <c r="U68" s="19"/>
      <c r="V68" s="19" t="s">
        <v>24</v>
      </c>
      <c r="W68" s="19"/>
      <c r="X68" s="19"/>
      <c r="Y68" s="19"/>
      <c r="Z68" s="42" t="s">
        <v>56</v>
      </c>
    </row>
    <row r="69" spans="1:26" ht="15" customHeight="1">
      <c r="A69" s="11">
        <v>16</v>
      </c>
      <c r="B69" s="14" t="s">
        <v>55</v>
      </c>
      <c r="C69" s="17" t="s">
        <v>23</v>
      </c>
      <c r="D69" s="23">
        <v>0.499305555555556</v>
      </c>
      <c r="E69" s="20">
        <v>9.7476851851851398E-2</v>
      </c>
      <c r="F69" s="20">
        <v>5.6701388888888982E-2</v>
      </c>
      <c r="G69" s="20">
        <v>0.20674768518518516</v>
      </c>
      <c r="H69" s="20">
        <v>0.30021990740740745</v>
      </c>
      <c r="I69" s="20">
        <v>0.49633101851851846</v>
      </c>
      <c r="J69" s="20"/>
      <c r="K69" s="20"/>
      <c r="L69" s="20">
        <v>0</v>
      </c>
      <c r="M69" s="20">
        <v>0</v>
      </c>
      <c r="N69" s="20"/>
      <c r="O69" s="32"/>
      <c r="P69" s="20"/>
      <c r="Q69" s="20"/>
      <c r="R69" s="20">
        <v>3.8888888888889417E-3</v>
      </c>
      <c r="S69" s="20">
        <v>9.7569444444444153E-3</v>
      </c>
      <c r="T69" s="20">
        <v>2.5</v>
      </c>
      <c r="U69" s="20"/>
      <c r="V69" s="20" t="s">
        <v>24</v>
      </c>
      <c r="W69" s="20"/>
      <c r="X69" s="20"/>
      <c r="Y69" s="20"/>
      <c r="Z69" s="43" t="s">
        <v>56</v>
      </c>
    </row>
    <row r="70" spans="1:26">
      <c r="E70" s="1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6"/>
      <c r="X70" s="6"/>
      <c r="Y70" s="6"/>
      <c r="Z70" s="48"/>
    </row>
  </sheetData>
  <autoFilter ref="A1:Z69"/>
  <mergeCells count="442">
    <mergeCell ref="J66:J69"/>
    <mergeCell ref="Q66:Q69"/>
    <mergeCell ref="R66:R69"/>
    <mergeCell ref="S66:S69"/>
    <mergeCell ref="T66:T69"/>
    <mergeCell ref="U66:U69"/>
    <mergeCell ref="V66:V69"/>
    <mergeCell ref="K66:K69"/>
    <mergeCell ref="L66:L69"/>
    <mergeCell ref="M66:M69"/>
    <mergeCell ref="N66:N69"/>
    <mergeCell ref="O66:O69"/>
    <mergeCell ref="P66:P69"/>
    <mergeCell ref="M62:M65"/>
    <mergeCell ref="N62:N65"/>
    <mergeCell ref="O62:O65"/>
    <mergeCell ref="P62:P65"/>
    <mergeCell ref="Z66:Z69"/>
    <mergeCell ref="K58:K61"/>
    <mergeCell ref="L58:L61"/>
    <mergeCell ref="M58:M61"/>
    <mergeCell ref="N58:N61"/>
    <mergeCell ref="O58:O61"/>
    <mergeCell ref="P58:P61"/>
    <mergeCell ref="Q58:Q61"/>
    <mergeCell ref="R58:R61"/>
    <mergeCell ref="S58:S61"/>
    <mergeCell ref="W66:W69"/>
    <mergeCell ref="Q62:Q65"/>
    <mergeCell ref="R62:R65"/>
    <mergeCell ref="S62:S65"/>
    <mergeCell ref="T62:T65"/>
    <mergeCell ref="U62:U65"/>
    <mergeCell ref="V62:V65"/>
    <mergeCell ref="T58:T61"/>
    <mergeCell ref="U58:U61"/>
    <mergeCell ref="Z58:Z61"/>
    <mergeCell ref="Z62:Z65"/>
    <mergeCell ref="W62:W65"/>
    <mergeCell ref="O54:O57"/>
    <mergeCell ref="P54:P57"/>
    <mergeCell ref="Q54:Q57"/>
    <mergeCell ref="R54:R57"/>
    <mergeCell ref="S54:S57"/>
    <mergeCell ref="T54:T57"/>
    <mergeCell ref="V58:V61"/>
    <mergeCell ref="W58:W61"/>
    <mergeCell ref="Z46:Z49"/>
    <mergeCell ref="J54:J57"/>
    <mergeCell ref="K54:K57"/>
    <mergeCell ref="L54:L57"/>
    <mergeCell ref="M54:M57"/>
    <mergeCell ref="N54:N57"/>
    <mergeCell ref="M50:M53"/>
    <mergeCell ref="P46:P49"/>
    <mergeCell ref="Q46:Q49"/>
    <mergeCell ref="U54:U57"/>
    <mergeCell ref="V54:V57"/>
    <mergeCell ref="W54:W57"/>
    <mergeCell ref="Z54:Z57"/>
    <mergeCell ref="Z42:Z45"/>
    <mergeCell ref="J46:J49"/>
    <mergeCell ref="K46:K49"/>
    <mergeCell ref="L46:L49"/>
    <mergeCell ref="M46:M49"/>
    <mergeCell ref="N46:N49"/>
    <mergeCell ref="O46:O49"/>
    <mergeCell ref="V38:V41"/>
    <mergeCell ref="W38:W41"/>
    <mergeCell ref="J42:J45"/>
    <mergeCell ref="K42:K45"/>
    <mergeCell ref="L42:L45"/>
    <mergeCell ref="M42:M45"/>
    <mergeCell ref="N42:N45"/>
    <mergeCell ref="O42:O45"/>
    <mergeCell ref="P42:P45"/>
    <mergeCell ref="Q42:Q45"/>
    <mergeCell ref="P38:P41"/>
    <mergeCell ref="Q38:Q41"/>
    <mergeCell ref="R38:R41"/>
    <mergeCell ref="S38:S41"/>
    <mergeCell ref="T46:T49"/>
    <mergeCell ref="U46:U49"/>
    <mergeCell ref="V46:V49"/>
    <mergeCell ref="T38:T41"/>
    <mergeCell ref="U38:U41"/>
    <mergeCell ref="U34:U37"/>
    <mergeCell ref="V34:V37"/>
    <mergeCell ref="W34:W37"/>
    <mergeCell ref="Z34:Z37"/>
    <mergeCell ref="J38:J41"/>
    <mergeCell ref="K38:K41"/>
    <mergeCell ref="L38:L41"/>
    <mergeCell ref="M38:M41"/>
    <mergeCell ref="N38:N41"/>
    <mergeCell ref="O38:O41"/>
    <mergeCell ref="O34:O37"/>
    <mergeCell ref="P34:P37"/>
    <mergeCell ref="Q34:Q37"/>
    <mergeCell ref="R34:R37"/>
    <mergeCell ref="S34:S37"/>
    <mergeCell ref="T34:T37"/>
    <mergeCell ref="J34:J37"/>
    <mergeCell ref="K34:K37"/>
    <mergeCell ref="L34:L37"/>
    <mergeCell ref="M34:M37"/>
    <mergeCell ref="N34:N37"/>
    <mergeCell ref="X34:X37"/>
    <mergeCell ref="T26:T29"/>
    <mergeCell ref="U26:U29"/>
    <mergeCell ref="X30:X33"/>
    <mergeCell ref="Y30:Y33"/>
    <mergeCell ref="V30:V33"/>
    <mergeCell ref="W30:W33"/>
    <mergeCell ref="M2:M5"/>
    <mergeCell ref="M6:M9"/>
    <mergeCell ref="M10:M13"/>
    <mergeCell ref="M14:M17"/>
    <mergeCell ref="M18:M21"/>
    <mergeCell ref="M22:M25"/>
    <mergeCell ref="M26:M29"/>
    <mergeCell ref="M30:M33"/>
    <mergeCell ref="P30:P33"/>
    <mergeCell ref="Q30:Q33"/>
    <mergeCell ref="R30:R33"/>
    <mergeCell ref="S30:S33"/>
    <mergeCell ref="T30:T33"/>
    <mergeCell ref="U30:U33"/>
    <mergeCell ref="V26:V29"/>
    <mergeCell ref="W26:W29"/>
    <mergeCell ref="U22:U25"/>
    <mergeCell ref="V22:V25"/>
    <mergeCell ref="J30:J33"/>
    <mergeCell ref="K30:K33"/>
    <mergeCell ref="L30:L33"/>
    <mergeCell ref="N30:N33"/>
    <mergeCell ref="O30:O33"/>
    <mergeCell ref="P26:P29"/>
    <mergeCell ref="Q26:Q29"/>
    <mergeCell ref="R26:R29"/>
    <mergeCell ref="S26:S29"/>
    <mergeCell ref="J26:J29"/>
    <mergeCell ref="K26:K29"/>
    <mergeCell ref="L26:L29"/>
    <mergeCell ref="N26:N29"/>
    <mergeCell ref="O26:O29"/>
    <mergeCell ref="O22:O25"/>
    <mergeCell ref="P22:P25"/>
    <mergeCell ref="Q22:Q25"/>
    <mergeCell ref="R22:R25"/>
    <mergeCell ref="U18:U21"/>
    <mergeCell ref="V18:V21"/>
    <mergeCell ref="J22:J25"/>
    <mergeCell ref="K22:K25"/>
    <mergeCell ref="L22:L25"/>
    <mergeCell ref="N22:N25"/>
    <mergeCell ref="W18:W21"/>
    <mergeCell ref="Z18:Z21"/>
    <mergeCell ref="J18:J21"/>
    <mergeCell ref="K18:K21"/>
    <mergeCell ref="L18:L21"/>
    <mergeCell ref="N18:N21"/>
    <mergeCell ref="O18:O21"/>
    <mergeCell ref="P18:P21"/>
    <mergeCell ref="Q18:Q21"/>
    <mergeCell ref="Z22:Z25"/>
    <mergeCell ref="S22:S25"/>
    <mergeCell ref="T22:T25"/>
    <mergeCell ref="W22:W25"/>
    <mergeCell ref="R18:R21"/>
    <mergeCell ref="S18:S21"/>
    <mergeCell ref="T18:T21"/>
    <mergeCell ref="P14:P17"/>
    <mergeCell ref="Q14:Q17"/>
    <mergeCell ref="R14:R17"/>
    <mergeCell ref="S14:S17"/>
    <mergeCell ref="T14:T17"/>
    <mergeCell ref="U14:U17"/>
    <mergeCell ref="J14:J17"/>
    <mergeCell ref="K14:K17"/>
    <mergeCell ref="L14:L17"/>
    <mergeCell ref="N14:N17"/>
    <mergeCell ref="O14:O17"/>
    <mergeCell ref="R42:R45"/>
    <mergeCell ref="X58:X61"/>
    <mergeCell ref="Y58:Y61"/>
    <mergeCell ref="X62:X65"/>
    <mergeCell ref="Y62:Y65"/>
    <mergeCell ref="X66:X69"/>
    <mergeCell ref="Y66:Y69"/>
    <mergeCell ref="X42:X45"/>
    <mergeCell ref="Y42:Y45"/>
    <mergeCell ref="X46:X49"/>
    <mergeCell ref="Y46:Y49"/>
    <mergeCell ref="X54:X57"/>
    <mergeCell ref="Y54:Y57"/>
    <mergeCell ref="R50:R53"/>
    <mergeCell ref="U42:U45"/>
    <mergeCell ref="R46:R49"/>
    <mergeCell ref="S46:S49"/>
    <mergeCell ref="V42:V45"/>
    <mergeCell ref="W42:W45"/>
    <mergeCell ref="W46:W49"/>
    <mergeCell ref="Z10:Z13"/>
    <mergeCell ref="X14:X17"/>
    <mergeCell ref="Y14:Y17"/>
    <mergeCell ref="V14:V17"/>
    <mergeCell ref="W14:W17"/>
    <mergeCell ref="Z14:Z17"/>
    <mergeCell ref="Y34:Y37"/>
    <mergeCell ref="X38:X41"/>
    <mergeCell ref="Y38:Y41"/>
    <mergeCell ref="X18:X21"/>
    <mergeCell ref="Y18:Y21"/>
    <mergeCell ref="X22:X25"/>
    <mergeCell ref="Y22:Y25"/>
    <mergeCell ref="X26:X29"/>
    <mergeCell ref="Y26:Y29"/>
    <mergeCell ref="Z26:Z29"/>
    <mergeCell ref="Z30:Z33"/>
    <mergeCell ref="Z38:Z41"/>
    <mergeCell ref="P10:P13"/>
    <mergeCell ref="Q10:Q13"/>
    <mergeCell ref="R10:R13"/>
    <mergeCell ref="S10:S13"/>
    <mergeCell ref="T10:T13"/>
    <mergeCell ref="U10:U13"/>
    <mergeCell ref="W6:W9"/>
    <mergeCell ref="X6:X9"/>
    <mergeCell ref="Y6:Y9"/>
    <mergeCell ref="V10:V13"/>
    <mergeCell ref="W10:W13"/>
    <mergeCell ref="X10:X13"/>
    <mergeCell ref="Y10:Y13"/>
    <mergeCell ref="Z6:Z9"/>
    <mergeCell ref="J10:J13"/>
    <mergeCell ref="K10:K13"/>
    <mergeCell ref="L10:L13"/>
    <mergeCell ref="N10:N13"/>
    <mergeCell ref="O10:O13"/>
    <mergeCell ref="R2:R5"/>
    <mergeCell ref="S2:S5"/>
    <mergeCell ref="T2:T5"/>
    <mergeCell ref="U2:U5"/>
    <mergeCell ref="V2:V5"/>
    <mergeCell ref="W2:W5"/>
    <mergeCell ref="P6:P9"/>
    <mergeCell ref="Q6:Q9"/>
    <mergeCell ref="X2:X5"/>
    <mergeCell ref="Y2:Y5"/>
    <mergeCell ref="Z2:Z5"/>
    <mergeCell ref="R6:R9"/>
    <mergeCell ref="S6:S9"/>
    <mergeCell ref="T6:T9"/>
    <mergeCell ref="U6:U9"/>
    <mergeCell ref="V6:V9"/>
    <mergeCell ref="J6:J9"/>
    <mergeCell ref="K6:K9"/>
    <mergeCell ref="L6:L9"/>
    <mergeCell ref="N6:N9"/>
    <mergeCell ref="O6:O9"/>
    <mergeCell ref="S42:S45"/>
    <mergeCell ref="Y50:Y53"/>
    <mergeCell ref="Z50:Z53"/>
    <mergeCell ref="J2:J5"/>
    <mergeCell ref="K2:K5"/>
    <mergeCell ref="L2:L5"/>
    <mergeCell ref="N2:N5"/>
    <mergeCell ref="O2:O5"/>
    <mergeCell ref="P2:P5"/>
    <mergeCell ref="Q2:Q5"/>
    <mergeCell ref="T42:T45"/>
    <mergeCell ref="S50:S53"/>
    <mergeCell ref="T50:T53"/>
    <mergeCell ref="U50:U53"/>
    <mergeCell ref="V50:V53"/>
    <mergeCell ref="W50:W53"/>
    <mergeCell ref="X50:X53"/>
    <mergeCell ref="N50:N53"/>
    <mergeCell ref="O50:O53"/>
    <mergeCell ref="P50:P53"/>
    <mergeCell ref="Q50:Q53"/>
    <mergeCell ref="G42:G45"/>
    <mergeCell ref="H42:H45"/>
    <mergeCell ref="I42:I45"/>
    <mergeCell ref="J50:J53"/>
    <mergeCell ref="K50:K53"/>
    <mergeCell ref="L50:L53"/>
    <mergeCell ref="G62:G65"/>
    <mergeCell ref="H62:H65"/>
    <mergeCell ref="I62:I65"/>
    <mergeCell ref="G46:G49"/>
    <mergeCell ref="H46:H49"/>
    <mergeCell ref="I46:I49"/>
    <mergeCell ref="G50:G53"/>
    <mergeCell ref="H50:H53"/>
    <mergeCell ref="I50:I53"/>
    <mergeCell ref="K62:K65"/>
    <mergeCell ref="L62:L65"/>
    <mergeCell ref="J58:J61"/>
    <mergeCell ref="J62:J65"/>
    <mergeCell ref="G66:G69"/>
    <mergeCell ref="H66:H69"/>
    <mergeCell ref="I66:I69"/>
    <mergeCell ref="G54:G57"/>
    <mergeCell ref="H54:H57"/>
    <mergeCell ref="I54:I57"/>
    <mergeCell ref="G58:G61"/>
    <mergeCell ref="H58:H61"/>
    <mergeCell ref="I58:I61"/>
    <mergeCell ref="G34:G37"/>
    <mergeCell ref="H34:H37"/>
    <mergeCell ref="I34:I37"/>
    <mergeCell ref="G38:G41"/>
    <mergeCell ref="H38:H41"/>
    <mergeCell ref="I38:I41"/>
    <mergeCell ref="G26:G29"/>
    <mergeCell ref="H26:H29"/>
    <mergeCell ref="I26:I29"/>
    <mergeCell ref="G30:G33"/>
    <mergeCell ref="H30:H33"/>
    <mergeCell ref="I30:I33"/>
    <mergeCell ref="G2:G5"/>
    <mergeCell ref="H2:H5"/>
    <mergeCell ref="I2:I5"/>
    <mergeCell ref="G6:G9"/>
    <mergeCell ref="H6:H9"/>
    <mergeCell ref="I6:I9"/>
    <mergeCell ref="F18:F21"/>
    <mergeCell ref="F22:F25"/>
    <mergeCell ref="F2:F5"/>
    <mergeCell ref="F6:F9"/>
    <mergeCell ref="F10:F13"/>
    <mergeCell ref="F14:F17"/>
    <mergeCell ref="G18:G21"/>
    <mergeCell ref="H18:H21"/>
    <mergeCell ref="I18:I21"/>
    <mergeCell ref="G22:G25"/>
    <mergeCell ref="H22:H25"/>
    <mergeCell ref="I22:I25"/>
    <mergeCell ref="G10:G13"/>
    <mergeCell ref="H10:H13"/>
    <mergeCell ref="I10:I13"/>
    <mergeCell ref="G14:G17"/>
    <mergeCell ref="H14:H17"/>
    <mergeCell ref="I14:I17"/>
    <mergeCell ref="F46:F49"/>
    <mergeCell ref="F38:F41"/>
    <mergeCell ref="F42:F45"/>
    <mergeCell ref="F30:F33"/>
    <mergeCell ref="F34:F37"/>
    <mergeCell ref="F26:F29"/>
    <mergeCell ref="E66:E69"/>
    <mergeCell ref="F50:F53"/>
    <mergeCell ref="F54:F57"/>
    <mergeCell ref="F58:F61"/>
    <mergeCell ref="F62:F65"/>
    <mergeCell ref="F66:F69"/>
    <mergeCell ref="E50:E53"/>
    <mergeCell ref="E42:E45"/>
    <mergeCell ref="E46:E49"/>
    <mergeCell ref="E54:E57"/>
    <mergeCell ref="E58:E61"/>
    <mergeCell ref="E62:E65"/>
    <mergeCell ref="D66:D69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D42:D45"/>
    <mergeCell ref="D46:D49"/>
    <mergeCell ref="D50:D53"/>
    <mergeCell ref="D54:D57"/>
    <mergeCell ref="D58:D61"/>
    <mergeCell ref="D62:D65"/>
    <mergeCell ref="A66:A69"/>
    <mergeCell ref="B66:B69"/>
    <mergeCell ref="C66:C69"/>
    <mergeCell ref="A58:A61"/>
    <mergeCell ref="E2:E5"/>
    <mergeCell ref="D2:D5"/>
    <mergeCell ref="D6:D9"/>
    <mergeCell ref="D10:D13"/>
    <mergeCell ref="D14:D17"/>
    <mergeCell ref="D18:D21"/>
    <mergeCell ref="B58:B61"/>
    <mergeCell ref="C58:C61"/>
    <mergeCell ref="A62:A65"/>
    <mergeCell ref="B62:B65"/>
    <mergeCell ref="C62:C65"/>
    <mergeCell ref="D22:D25"/>
    <mergeCell ref="D26:D29"/>
    <mergeCell ref="D30:D33"/>
    <mergeCell ref="D34:D37"/>
    <mergeCell ref="D38:D41"/>
    <mergeCell ref="A50:A53"/>
    <mergeCell ref="B50:B53"/>
    <mergeCell ref="C50:C53"/>
    <mergeCell ref="A54:A57"/>
    <mergeCell ref="B54:B57"/>
    <mergeCell ref="C54:C57"/>
    <mergeCell ref="A42:A45"/>
    <mergeCell ref="B42:B45"/>
    <mergeCell ref="C42:C45"/>
    <mergeCell ref="A46:A49"/>
    <mergeCell ref="B46:B49"/>
    <mergeCell ref="C46:C49"/>
    <mergeCell ref="A34:A37"/>
    <mergeCell ref="B34:B37"/>
    <mergeCell ref="C34:C37"/>
    <mergeCell ref="A38:A41"/>
    <mergeCell ref="B38:B41"/>
    <mergeCell ref="C38:C41"/>
    <mergeCell ref="A26:A29"/>
    <mergeCell ref="B26:B29"/>
    <mergeCell ref="C26:C29"/>
    <mergeCell ref="A30:A33"/>
    <mergeCell ref="B30:B33"/>
    <mergeCell ref="C30:C33"/>
    <mergeCell ref="A18:A21"/>
    <mergeCell ref="B18:B21"/>
    <mergeCell ref="C18:C21"/>
    <mergeCell ref="A22:A25"/>
    <mergeCell ref="B22:B25"/>
    <mergeCell ref="C22:C25"/>
    <mergeCell ref="A10:A13"/>
    <mergeCell ref="B10:B13"/>
    <mergeCell ref="C10:C13"/>
    <mergeCell ref="A14:A17"/>
    <mergeCell ref="B14:B17"/>
    <mergeCell ref="C14:C17"/>
    <mergeCell ref="A2:A5"/>
    <mergeCell ref="B2:B5"/>
    <mergeCell ref="C2:C5"/>
    <mergeCell ref="A6:A9"/>
    <mergeCell ref="B6:B9"/>
    <mergeCell ref="C6:C9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D70"/>
  <sheetViews>
    <sheetView topLeftCell="BH25" zoomScale="75" zoomScaleNormal="75" zoomScalePageLayoutView="75" workbookViewId="0">
      <selection activeCell="CA51" sqref="CA51"/>
    </sheetView>
  </sheetViews>
  <sheetFormatPr baseColWidth="10" defaultRowHeight="15" x14ac:dyDescent="0"/>
  <sheetData>
    <row r="2" spans="1:82" ht="28">
      <c r="A2" s="49" t="s">
        <v>70</v>
      </c>
      <c r="B2" s="50" t="s">
        <v>1</v>
      </c>
      <c r="C2" s="51" t="s">
        <v>2</v>
      </c>
      <c r="D2" s="50" t="s">
        <v>3</v>
      </c>
      <c r="E2" s="50" t="s">
        <v>71</v>
      </c>
      <c r="F2" s="50" t="s">
        <v>72</v>
      </c>
      <c r="G2" s="52" t="s">
        <v>4</v>
      </c>
      <c r="H2" s="53" t="s">
        <v>73</v>
      </c>
      <c r="I2" s="53" t="s">
        <v>74</v>
      </c>
      <c r="J2" s="53" t="s">
        <v>75</v>
      </c>
      <c r="K2" s="53" t="s">
        <v>76</v>
      </c>
      <c r="L2" s="54" t="s">
        <v>77</v>
      </c>
      <c r="M2" s="55" t="s">
        <v>5</v>
      </c>
      <c r="N2" s="54" t="s">
        <v>78</v>
      </c>
      <c r="O2" s="56" t="s">
        <v>79</v>
      </c>
      <c r="P2" s="52" t="s">
        <v>80</v>
      </c>
      <c r="Q2" s="53" t="s">
        <v>81</v>
      </c>
      <c r="R2" s="53" t="s">
        <v>82</v>
      </c>
      <c r="S2" s="53" t="s">
        <v>83</v>
      </c>
      <c r="T2" s="53" t="s">
        <v>84</v>
      </c>
      <c r="U2" s="53" t="s">
        <v>85</v>
      </c>
      <c r="V2" s="53" t="s">
        <v>86</v>
      </c>
      <c r="W2" s="53" t="s">
        <v>87</v>
      </c>
      <c r="X2" s="56" t="s">
        <v>88</v>
      </c>
      <c r="Y2" s="52" t="s">
        <v>6</v>
      </c>
      <c r="Z2" s="53" t="s">
        <v>89</v>
      </c>
      <c r="AA2" s="53" t="s">
        <v>90</v>
      </c>
      <c r="AB2" s="53" t="s">
        <v>91</v>
      </c>
      <c r="AC2" s="53" t="s">
        <v>92</v>
      </c>
      <c r="AD2" s="53" t="s">
        <v>93</v>
      </c>
      <c r="AE2" s="56" t="s">
        <v>78</v>
      </c>
      <c r="AF2" s="54" t="s">
        <v>94</v>
      </c>
      <c r="AG2" s="55" t="s">
        <v>80</v>
      </c>
      <c r="AH2" s="55" t="s">
        <v>95</v>
      </c>
      <c r="AI2" s="53" t="s">
        <v>96</v>
      </c>
      <c r="AJ2" s="53" t="s">
        <v>97</v>
      </c>
      <c r="AK2" s="53" t="s">
        <v>98</v>
      </c>
      <c r="AL2" s="53" t="s">
        <v>99</v>
      </c>
      <c r="AM2" s="53" t="s">
        <v>100</v>
      </c>
      <c r="AN2" s="54" t="s">
        <v>101</v>
      </c>
      <c r="AO2" s="52" t="s">
        <v>7</v>
      </c>
      <c r="AP2" s="53" t="s">
        <v>102</v>
      </c>
      <c r="AQ2" s="53" t="s">
        <v>103</v>
      </c>
      <c r="AR2" s="53" t="s">
        <v>104</v>
      </c>
      <c r="AS2" s="53" t="s">
        <v>105</v>
      </c>
      <c r="AT2" s="53" t="s">
        <v>106</v>
      </c>
      <c r="AU2" s="53" t="s">
        <v>107</v>
      </c>
      <c r="AV2" s="53" t="s">
        <v>108</v>
      </c>
      <c r="AW2" s="53" t="s">
        <v>109</v>
      </c>
      <c r="AX2" s="53" t="s">
        <v>110</v>
      </c>
      <c r="AY2" s="53" t="s">
        <v>111</v>
      </c>
      <c r="AZ2" s="54" t="s">
        <v>112</v>
      </c>
      <c r="BA2" s="52" t="s">
        <v>8</v>
      </c>
      <c r="BB2" s="53" t="s">
        <v>113</v>
      </c>
      <c r="BC2" s="53" t="s">
        <v>114</v>
      </c>
      <c r="BD2" s="53" t="s">
        <v>115</v>
      </c>
      <c r="BE2" s="53" t="s">
        <v>116</v>
      </c>
      <c r="BF2" s="53" t="s">
        <v>117</v>
      </c>
      <c r="BG2" s="54" t="s">
        <v>118</v>
      </c>
      <c r="BH2" s="52" t="s">
        <v>9</v>
      </c>
      <c r="BI2" s="53" t="s">
        <v>119</v>
      </c>
      <c r="BJ2" s="53" t="s">
        <v>120</v>
      </c>
      <c r="BK2" s="54" t="s">
        <v>121</v>
      </c>
      <c r="BL2" s="52" t="s">
        <v>10</v>
      </c>
      <c r="BM2" s="53" t="s">
        <v>122</v>
      </c>
      <c r="BN2" s="53" t="s">
        <v>123</v>
      </c>
      <c r="BO2" s="53" t="s">
        <v>124</v>
      </c>
      <c r="BP2" s="54" t="s">
        <v>125</v>
      </c>
      <c r="BQ2" s="52" t="s">
        <v>126</v>
      </c>
      <c r="BR2" s="53" t="s">
        <v>127</v>
      </c>
      <c r="BS2" s="54" t="s">
        <v>0</v>
      </c>
      <c r="BT2" s="52" t="s">
        <v>11</v>
      </c>
      <c r="BU2" s="52" t="s">
        <v>12</v>
      </c>
      <c r="BV2" s="54" t="s">
        <v>13</v>
      </c>
      <c r="BW2" s="54" t="s">
        <v>14</v>
      </c>
      <c r="BX2" s="54" t="s">
        <v>15</v>
      </c>
      <c r="BY2" s="54" t="s">
        <v>16</v>
      </c>
      <c r="BZ2" s="54" t="s">
        <v>17</v>
      </c>
      <c r="CA2" s="54" t="s">
        <v>18</v>
      </c>
      <c r="CB2" s="54" t="s">
        <v>19</v>
      </c>
      <c r="CC2" s="52" t="s">
        <v>20</v>
      </c>
      <c r="CD2" s="57" t="s">
        <v>21</v>
      </c>
    </row>
    <row r="3" spans="1:82">
      <c r="A3" s="58">
        <v>1</v>
      </c>
      <c r="B3" s="59">
        <v>1</v>
      </c>
      <c r="C3" s="60" t="s">
        <v>22</v>
      </c>
      <c r="D3" s="59" t="s">
        <v>23</v>
      </c>
      <c r="E3" s="61" t="s">
        <v>128</v>
      </c>
      <c r="F3" s="61" t="s">
        <v>129</v>
      </c>
      <c r="G3" s="62">
        <v>0.4993055555555555</v>
      </c>
      <c r="H3" s="63"/>
      <c r="I3" s="63">
        <v>0.53825231481481484</v>
      </c>
      <c r="J3" s="63">
        <v>0.56561342592592589</v>
      </c>
      <c r="K3" s="63">
        <v>0.58245370370370375</v>
      </c>
      <c r="L3" s="63">
        <v>0.60702546296296289</v>
      </c>
      <c r="M3" s="64">
        <f>L3-G3</f>
        <v>0.10771990740740739</v>
      </c>
      <c r="N3" s="65" t="s">
        <v>130</v>
      </c>
      <c r="O3" s="63">
        <v>0.65318287037037037</v>
      </c>
      <c r="P3" s="64">
        <f>O3-N3</f>
        <v>4.7569444444444109E-3</v>
      </c>
      <c r="Q3" s="63">
        <v>0.66438657407407409</v>
      </c>
      <c r="R3" s="63">
        <v>0.66055555555555556</v>
      </c>
      <c r="S3" s="63">
        <v>0.67409722222222224</v>
      </c>
      <c r="T3" s="63"/>
      <c r="U3" s="63"/>
      <c r="V3" s="63"/>
      <c r="W3" s="63"/>
      <c r="X3" s="63">
        <v>0.70212962962962966</v>
      </c>
      <c r="Y3" s="64">
        <f>X3-O3</f>
        <v>4.8946759259259287E-2</v>
      </c>
      <c r="Z3" s="63">
        <v>0.71883101851851849</v>
      </c>
      <c r="AA3" s="63">
        <v>0.73635416666666664</v>
      </c>
      <c r="AB3" s="63">
        <v>0.76124999999999998</v>
      </c>
      <c r="AC3" s="63">
        <v>0.77210648148148142</v>
      </c>
      <c r="AD3" s="63">
        <v>0.7790625000000001</v>
      </c>
      <c r="AE3" s="63" t="s">
        <v>131</v>
      </c>
      <c r="AF3" s="63" t="s">
        <v>132</v>
      </c>
      <c r="AG3" s="64">
        <f>AF3 -AE3</f>
        <v>1.8171296296296546E-3</v>
      </c>
      <c r="AH3" s="64">
        <f t="shared" ref="AH3:AH66" si="0">AF3-L3</f>
        <v>0.18663194444444453</v>
      </c>
      <c r="AI3" s="63">
        <v>0.87097222222222215</v>
      </c>
      <c r="AJ3" s="63">
        <v>0.96715277777777775</v>
      </c>
      <c r="AK3" s="63">
        <v>4.6793981481481478E-2</v>
      </c>
      <c r="AL3" s="63">
        <v>7.1238425925925927E-2</v>
      </c>
      <c r="AM3" s="63">
        <v>0.14074074074074075</v>
      </c>
      <c r="AN3" s="63">
        <v>0.20170138888888889</v>
      </c>
      <c r="AO3" s="64">
        <f>AN3+"24:00:00"-AF3</f>
        <v>0.40804398148148158</v>
      </c>
      <c r="AP3" s="63">
        <v>0.34487268518518516</v>
      </c>
      <c r="AQ3" s="63">
        <v>0.38624999999999998</v>
      </c>
      <c r="AR3" s="63">
        <v>0.42538194444444444</v>
      </c>
      <c r="AS3" s="63"/>
      <c r="AT3" s="63"/>
      <c r="AU3" s="63"/>
      <c r="AV3" s="63"/>
      <c r="AW3" s="63"/>
      <c r="AX3" s="63"/>
      <c r="AY3" s="63"/>
      <c r="AZ3" s="63">
        <v>0.49760416666666668</v>
      </c>
      <c r="BA3" s="64">
        <f>AZ3-AN3</f>
        <v>0.29590277777777779</v>
      </c>
      <c r="BB3" s="63"/>
      <c r="BC3" s="63"/>
      <c r="BD3" s="63"/>
      <c r="BE3" s="63"/>
      <c r="BF3" s="63"/>
      <c r="BG3" s="63"/>
      <c r="BH3" s="64">
        <f>BG3-AZ3</f>
        <v>-0.49760416666666668</v>
      </c>
      <c r="BI3" s="63"/>
      <c r="BJ3" s="63"/>
      <c r="BK3" s="63"/>
      <c r="BL3" s="64">
        <f>BK3-BG3</f>
        <v>0</v>
      </c>
      <c r="BM3" s="63"/>
      <c r="BN3" s="63"/>
      <c r="BO3" s="63"/>
      <c r="BP3" s="63"/>
      <c r="BQ3" s="64">
        <f>BP3-BK3</f>
        <v>0</v>
      </c>
      <c r="BR3" s="63"/>
      <c r="BS3" s="63"/>
      <c r="BT3" s="64">
        <f>BS3-BP3</f>
        <v>0</v>
      </c>
      <c r="BU3" s="64">
        <f t="shared" ref="BU3:BU45" si="1">(BS3-G3)</f>
        <v>-0.4993055555555555</v>
      </c>
      <c r="BV3" s="64"/>
      <c r="BW3" s="64">
        <v>6.9444444444444441E-3</v>
      </c>
      <c r="BX3" s="64">
        <f>P3</f>
        <v>4.7569444444444109E-3</v>
      </c>
      <c r="BY3" s="64">
        <f>AG3</f>
        <v>1.8171296296296546E-3</v>
      </c>
      <c r="BZ3" s="64">
        <v>2.375</v>
      </c>
      <c r="CA3" s="64"/>
      <c r="CB3" s="64" t="s">
        <v>24</v>
      </c>
      <c r="CC3" s="64"/>
      <c r="CD3" s="66" t="s">
        <v>133</v>
      </c>
    </row>
    <row r="4" spans="1:82">
      <c r="A4" s="58">
        <v>2</v>
      </c>
      <c r="B4" s="59"/>
      <c r="C4" s="60"/>
      <c r="D4" s="59"/>
      <c r="E4" s="61" t="s">
        <v>134</v>
      </c>
      <c r="F4" s="61" t="s">
        <v>135</v>
      </c>
      <c r="G4" s="62">
        <v>0.4993055555555555</v>
      </c>
      <c r="H4" s="63">
        <v>0.52482638888888888</v>
      </c>
      <c r="I4" s="63">
        <v>0.53821759259259261</v>
      </c>
      <c r="J4" s="63">
        <v>0.56597222222222221</v>
      </c>
      <c r="K4" s="63">
        <v>0.58258101851851851</v>
      </c>
      <c r="L4" s="63">
        <v>0.60696759259259259</v>
      </c>
      <c r="M4" s="64">
        <f t="shared" ref="M4:M68" si="2">L4-G4</f>
        <v>0.10766203703703708</v>
      </c>
      <c r="N4" s="65" t="s">
        <v>136</v>
      </c>
      <c r="O4" s="63">
        <v>0.65334490740740747</v>
      </c>
      <c r="P4" s="64">
        <f t="shared" ref="P4:P67" si="3">O4-N4</f>
        <v>4.745370370370372E-3</v>
      </c>
      <c r="Q4" s="63">
        <v>0.6644444444444445</v>
      </c>
      <c r="R4" s="63">
        <v>0.66061342592592587</v>
      </c>
      <c r="S4" s="63">
        <v>0.67414351851851861</v>
      </c>
      <c r="T4" s="63"/>
      <c r="U4" s="63"/>
      <c r="V4" s="63"/>
      <c r="W4" s="63"/>
      <c r="X4" s="63">
        <v>0.70224537037037038</v>
      </c>
      <c r="Y4" s="64">
        <f t="shared" ref="Y4:Y67" si="4">X4-O4</f>
        <v>4.890046296296291E-2</v>
      </c>
      <c r="Z4" s="63">
        <v>0.71894675925925933</v>
      </c>
      <c r="AA4" s="63">
        <v>0.73633101851851857</v>
      </c>
      <c r="AB4" s="63">
        <v>0.76131944444444455</v>
      </c>
      <c r="AC4" s="63">
        <v>0.77217592592592599</v>
      </c>
      <c r="AD4" s="63">
        <v>0.7791203703703703</v>
      </c>
      <c r="AE4" s="63" t="s">
        <v>137</v>
      </c>
      <c r="AF4" s="63" t="s">
        <v>138</v>
      </c>
      <c r="AG4" s="64">
        <f t="shared" ref="AG4:AG68" si="5">AF4 -AE4</f>
        <v>1.7129629629630827E-3</v>
      </c>
      <c r="AH4" s="64">
        <f t="shared" si="0"/>
        <v>0.18665509259259261</v>
      </c>
      <c r="AI4" s="63">
        <v>0.87072916666666667</v>
      </c>
      <c r="AJ4" s="63">
        <v>0.96731481481481485</v>
      </c>
      <c r="AK4" s="63">
        <v>4.6469907407407411E-2</v>
      </c>
      <c r="AL4" s="63">
        <v>7.1562499999999987E-2</v>
      </c>
      <c r="AM4" s="63">
        <v>0.14078703703703704</v>
      </c>
      <c r="AN4" s="63">
        <v>0.20157407407407404</v>
      </c>
      <c r="AO4" s="64">
        <f t="shared" ref="AO4:AO10" si="6">AN4+"24:00:00"-AF4</f>
        <v>0.40795138888888893</v>
      </c>
      <c r="AP4" s="63">
        <v>0.3449652777777778</v>
      </c>
      <c r="AQ4" s="63">
        <v>0.38643518518518521</v>
      </c>
      <c r="AR4" s="63">
        <v>0.42553240740740739</v>
      </c>
      <c r="AS4" s="63"/>
      <c r="AT4" s="63"/>
      <c r="AU4" s="63"/>
      <c r="AV4" s="63"/>
      <c r="AW4" s="63"/>
      <c r="AX4" s="63"/>
      <c r="AY4" s="63"/>
      <c r="AZ4" s="63">
        <v>0.49758101851851855</v>
      </c>
      <c r="BA4" s="64">
        <f t="shared" ref="BA4:BA67" si="7">AZ4-AN4</f>
        <v>0.29600694444444453</v>
      </c>
      <c r="BB4" s="63"/>
      <c r="BC4" s="63"/>
      <c r="BD4" s="63"/>
      <c r="BE4" s="63"/>
      <c r="BF4" s="63"/>
      <c r="BG4" s="63"/>
      <c r="BH4" s="64">
        <f t="shared" ref="BH4:BH67" si="8">BG4-AZ4</f>
        <v>-0.49758101851851855</v>
      </c>
      <c r="BI4" s="63"/>
      <c r="BJ4" s="63"/>
      <c r="BK4" s="63"/>
      <c r="BL4" s="64">
        <f t="shared" ref="BL4:BL66" si="9">BK4-BG4</f>
        <v>0</v>
      </c>
      <c r="BM4" s="63"/>
      <c r="BN4" s="63"/>
      <c r="BO4" s="63"/>
      <c r="BP4" s="63"/>
      <c r="BQ4" s="64">
        <f t="shared" ref="BQ4:BQ67" si="10">BP4-BK4</f>
        <v>0</v>
      </c>
      <c r="BR4" s="63"/>
      <c r="BS4" s="63"/>
      <c r="BT4" s="64">
        <f t="shared" ref="BT4:BT67" si="11">BS4-BP4</f>
        <v>0</v>
      </c>
      <c r="BU4" s="64">
        <f t="shared" si="1"/>
        <v>-0.4993055555555555</v>
      </c>
      <c r="BV4" s="64"/>
      <c r="BW4" s="64">
        <v>6.9444444444444441E-3</v>
      </c>
      <c r="BX4" s="64">
        <f t="shared" ref="BX4:BX68" si="12">P4</f>
        <v>4.745370370370372E-3</v>
      </c>
      <c r="BY4" s="64">
        <f t="shared" ref="BY4:BY68" si="13">AG4</f>
        <v>1.7129629629630827E-3</v>
      </c>
      <c r="BZ4" s="64">
        <v>2.25</v>
      </c>
      <c r="CA4" s="64"/>
      <c r="CB4" s="64" t="s">
        <v>24</v>
      </c>
      <c r="CC4" s="64"/>
      <c r="CD4" s="66" t="s">
        <v>25</v>
      </c>
    </row>
    <row r="5" spans="1:82">
      <c r="A5" s="58">
        <v>3</v>
      </c>
      <c r="B5" s="59"/>
      <c r="C5" s="60"/>
      <c r="D5" s="59"/>
      <c r="E5" s="61" t="s">
        <v>139</v>
      </c>
      <c r="F5" s="61" t="s">
        <v>140</v>
      </c>
      <c r="G5" s="62">
        <v>0.499305555555556</v>
      </c>
      <c r="H5" s="63">
        <v>0.52473379629629624</v>
      </c>
      <c r="I5" s="63">
        <v>0.53789351851851852</v>
      </c>
      <c r="J5" s="63">
        <v>0.5652314814814815</v>
      </c>
      <c r="K5" s="63">
        <v>0.58234953703703707</v>
      </c>
      <c r="L5" s="63">
        <v>0.60805555555555557</v>
      </c>
      <c r="M5" s="64">
        <f t="shared" si="2"/>
        <v>0.10874999999999957</v>
      </c>
      <c r="N5" s="65" t="s">
        <v>141</v>
      </c>
      <c r="O5" s="63">
        <v>0.65344907407407404</v>
      </c>
      <c r="P5" s="64">
        <f t="shared" si="3"/>
        <v>5.5671296296295747E-3</v>
      </c>
      <c r="Q5" s="63"/>
      <c r="R5" s="63"/>
      <c r="S5" s="63"/>
      <c r="T5" s="63">
        <v>0.69677083333333334</v>
      </c>
      <c r="U5" s="63">
        <v>0.68646990740740732</v>
      </c>
      <c r="V5" s="63">
        <v>0.69111111111111112</v>
      </c>
      <c r="W5" s="63">
        <v>0.67332175925925919</v>
      </c>
      <c r="X5" s="63">
        <v>0.70207175925925924</v>
      </c>
      <c r="Y5" s="64">
        <f t="shared" si="4"/>
        <v>4.8622685185185199E-2</v>
      </c>
      <c r="Z5" s="63">
        <v>0.71906250000000005</v>
      </c>
      <c r="AA5" s="63">
        <v>0.7362847222222223</v>
      </c>
      <c r="AB5" s="63">
        <v>0.76116898148148149</v>
      </c>
      <c r="AC5" s="63">
        <v>0.77200231481481485</v>
      </c>
      <c r="AD5" s="63">
        <v>0.77896990740740746</v>
      </c>
      <c r="AE5" s="63" t="s">
        <v>142</v>
      </c>
      <c r="AF5" s="63" t="s">
        <v>143</v>
      </c>
      <c r="AG5" s="64">
        <f t="shared" si="5"/>
        <v>1.8981481481481488E-3</v>
      </c>
      <c r="AH5" s="64">
        <f t="shared" si="0"/>
        <v>0.18563657407407408</v>
      </c>
      <c r="AI5" s="63">
        <v>0.87109953703703702</v>
      </c>
      <c r="AJ5" s="63">
        <v>0.96706018518518511</v>
      </c>
      <c r="AK5" s="63">
        <v>4.5775462962962969E-2</v>
      </c>
      <c r="AL5" s="63">
        <v>7.1342592592592582E-2</v>
      </c>
      <c r="AM5" s="63">
        <v>0.14039351851851853</v>
      </c>
      <c r="AN5" s="63">
        <v>0.20160879629629633</v>
      </c>
      <c r="AO5" s="64">
        <f t="shared" si="6"/>
        <v>0.40791666666666659</v>
      </c>
      <c r="AP5" s="63">
        <v>0.34459490740740745</v>
      </c>
      <c r="AQ5" s="63">
        <v>0.38619212962962962</v>
      </c>
      <c r="AR5" s="63">
        <v>0.42518518518518517</v>
      </c>
      <c r="AS5" s="63"/>
      <c r="AT5" s="63"/>
      <c r="AU5" s="63"/>
      <c r="AV5" s="63"/>
      <c r="AW5" s="63"/>
      <c r="AX5" s="63"/>
      <c r="AY5" s="63"/>
      <c r="AZ5" s="63">
        <v>0.49782407407407409</v>
      </c>
      <c r="BA5" s="64">
        <f t="shared" si="7"/>
        <v>0.29621527777777779</v>
      </c>
      <c r="BB5" s="63"/>
      <c r="BC5" s="63"/>
      <c r="BD5" s="63"/>
      <c r="BE5" s="63"/>
      <c r="BF5" s="63"/>
      <c r="BG5" s="63"/>
      <c r="BH5" s="64">
        <f t="shared" si="8"/>
        <v>-0.49782407407407409</v>
      </c>
      <c r="BI5" s="63"/>
      <c r="BJ5" s="63"/>
      <c r="BK5" s="63"/>
      <c r="BL5" s="64">
        <f t="shared" si="9"/>
        <v>0</v>
      </c>
      <c r="BM5" s="63"/>
      <c r="BN5" s="63"/>
      <c r="BO5" s="63"/>
      <c r="BP5" s="63"/>
      <c r="BQ5" s="64">
        <f t="shared" si="10"/>
        <v>0</v>
      </c>
      <c r="BR5" s="63"/>
      <c r="BS5" s="63"/>
      <c r="BT5" s="64">
        <f t="shared" si="11"/>
        <v>0</v>
      </c>
      <c r="BU5" s="64">
        <f t="shared" si="1"/>
        <v>-0.499305555555556</v>
      </c>
      <c r="BV5" s="64"/>
      <c r="BW5" s="64">
        <v>6.9444444444444441E-3</v>
      </c>
      <c r="BX5" s="64">
        <f t="shared" si="12"/>
        <v>5.5671296296295747E-3</v>
      </c>
      <c r="BY5" s="64">
        <f t="shared" si="13"/>
        <v>1.8981481481481488E-3</v>
      </c>
      <c r="BZ5" s="64">
        <v>2.25</v>
      </c>
      <c r="CA5" s="64"/>
      <c r="CB5" s="64" t="s">
        <v>24</v>
      </c>
      <c r="CC5" s="64"/>
      <c r="CD5" s="66" t="s">
        <v>25</v>
      </c>
    </row>
    <row r="6" spans="1:82">
      <c r="A6" s="58">
        <v>4</v>
      </c>
      <c r="B6" s="59"/>
      <c r="C6" s="60"/>
      <c r="D6" s="59"/>
      <c r="E6" s="61" t="s">
        <v>144</v>
      </c>
      <c r="F6" s="61" t="s">
        <v>145</v>
      </c>
      <c r="G6" s="62">
        <v>0.499305555555556</v>
      </c>
      <c r="H6" s="63">
        <v>0.52486111111111111</v>
      </c>
      <c r="I6" s="63">
        <v>0.53812499999999996</v>
      </c>
      <c r="J6" s="63">
        <v>0.56547453703703698</v>
      </c>
      <c r="K6" s="63">
        <v>0.58274305555555561</v>
      </c>
      <c r="L6" s="63">
        <v>0.60700231481481481</v>
      </c>
      <c r="M6" s="64">
        <f t="shared" si="2"/>
        <v>0.10769675925925881</v>
      </c>
      <c r="N6" s="65" t="s">
        <v>146</v>
      </c>
      <c r="O6" s="63">
        <v>0.65322916666666664</v>
      </c>
      <c r="P6" s="64">
        <f t="shared" si="3"/>
        <v>4.8726851851851327E-3</v>
      </c>
      <c r="Q6" s="63"/>
      <c r="R6" s="63"/>
      <c r="S6" s="63"/>
      <c r="T6" s="63">
        <v>0.69686342592592598</v>
      </c>
      <c r="U6" s="63">
        <v>0.6865162037037037</v>
      </c>
      <c r="V6" s="63">
        <v>0.69118055555555558</v>
      </c>
      <c r="W6" s="63">
        <v>0.67262731481481486</v>
      </c>
      <c r="X6" s="63">
        <v>0.70226851851851846</v>
      </c>
      <c r="Y6" s="64">
        <f t="shared" si="4"/>
        <v>4.903935185185182E-2</v>
      </c>
      <c r="Z6" s="63">
        <v>0.71879629629629627</v>
      </c>
      <c r="AA6" s="63">
        <v>0.73640046296296291</v>
      </c>
      <c r="AB6" s="63">
        <v>0.76109953703703714</v>
      </c>
      <c r="AC6" s="63">
        <v>0.77206018518518515</v>
      </c>
      <c r="AD6" s="63">
        <v>0.77901620370370372</v>
      </c>
      <c r="AE6" s="63" t="s">
        <v>147</v>
      </c>
      <c r="AF6" s="63" t="s">
        <v>148</v>
      </c>
      <c r="AG6" s="64">
        <f t="shared" si="5"/>
        <v>2.0949074074074758E-3</v>
      </c>
      <c r="AH6" s="64">
        <f t="shared" si="0"/>
        <v>0.18674768518518525</v>
      </c>
      <c r="AI6" s="63">
        <v>0.87084490740740739</v>
      </c>
      <c r="AJ6" s="63">
        <v>0.9673842592592593</v>
      </c>
      <c r="AK6" s="63">
        <v>4.5462962962962962E-2</v>
      </c>
      <c r="AL6" s="63">
        <v>7.1446759259259265E-2</v>
      </c>
      <c r="AM6" s="63">
        <v>0.14053240740740741</v>
      </c>
      <c r="AN6" s="63">
        <v>0.20152777777777778</v>
      </c>
      <c r="AO6" s="64">
        <f t="shared" si="6"/>
        <v>0.40777777777777768</v>
      </c>
      <c r="AP6" s="63">
        <v>0.34493055555555552</v>
      </c>
      <c r="AQ6" s="63">
        <v>0.38633101851851853</v>
      </c>
      <c r="AR6" s="63">
        <v>0.42576388888888889</v>
      </c>
      <c r="AS6" s="63"/>
      <c r="AT6" s="63"/>
      <c r="AU6" s="63"/>
      <c r="AV6" s="63"/>
      <c r="AW6" s="63"/>
      <c r="AX6" s="63"/>
      <c r="AY6" s="63"/>
      <c r="AZ6" s="63">
        <v>0.49754629629629626</v>
      </c>
      <c r="BA6" s="64">
        <f t="shared" si="7"/>
        <v>0.29601851851851846</v>
      </c>
      <c r="BB6" s="63"/>
      <c r="BC6" s="63"/>
      <c r="BD6" s="63"/>
      <c r="BE6" s="63"/>
      <c r="BF6" s="63"/>
      <c r="BG6" s="63"/>
      <c r="BH6" s="64">
        <f t="shared" si="8"/>
        <v>-0.49754629629629626</v>
      </c>
      <c r="BI6" s="63"/>
      <c r="BJ6" s="63"/>
      <c r="BK6" s="63"/>
      <c r="BL6" s="64">
        <f t="shared" si="9"/>
        <v>0</v>
      </c>
      <c r="BM6" s="63"/>
      <c r="BN6" s="63"/>
      <c r="BO6" s="63"/>
      <c r="BP6" s="63"/>
      <c r="BQ6" s="64">
        <f t="shared" si="10"/>
        <v>0</v>
      </c>
      <c r="BR6" s="63"/>
      <c r="BS6" s="63"/>
      <c r="BT6" s="64">
        <f t="shared" si="11"/>
        <v>0</v>
      </c>
      <c r="BU6" s="64">
        <f t="shared" si="1"/>
        <v>-0.499305555555556</v>
      </c>
      <c r="BV6" s="64"/>
      <c r="BW6" s="64">
        <v>6.9444444444444441E-3</v>
      </c>
      <c r="BX6" s="64">
        <f t="shared" si="12"/>
        <v>4.8726851851851327E-3</v>
      </c>
      <c r="BY6" s="64">
        <f t="shared" si="13"/>
        <v>2.0949074074074758E-3</v>
      </c>
      <c r="BZ6" s="64">
        <v>2.25</v>
      </c>
      <c r="CA6" s="64"/>
      <c r="CB6" s="64" t="s">
        <v>24</v>
      </c>
      <c r="CC6" s="64"/>
      <c r="CD6" s="66" t="s">
        <v>25</v>
      </c>
    </row>
    <row r="7" spans="1:82">
      <c r="A7" s="67">
        <v>5</v>
      </c>
      <c r="B7" s="68">
        <v>2</v>
      </c>
      <c r="C7" s="69" t="s">
        <v>26</v>
      </c>
      <c r="D7" s="68" t="s">
        <v>27</v>
      </c>
      <c r="E7" s="67" t="s">
        <v>149</v>
      </c>
      <c r="F7" s="67" t="s">
        <v>150</v>
      </c>
      <c r="G7" s="70">
        <v>0.499305555555556</v>
      </c>
      <c r="H7" s="71"/>
      <c r="I7" s="71">
        <v>0.53385416666666663</v>
      </c>
      <c r="J7" s="71">
        <v>0.55872685185185189</v>
      </c>
      <c r="K7" s="71">
        <v>0.57212962962962965</v>
      </c>
      <c r="L7" s="71">
        <v>0.59304398148148152</v>
      </c>
      <c r="M7" s="72">
        <f t="shared" si="2"/>
        <v>9.3738425925925517E-2</v>
      </c>
      <c r="N7" s="67" t="s">
        <v>151</v>
      </c>
      <c r="O7" s="71">
        <v>0.62667824074074074</v>
      </c>
      <c r="P7" s="72">
        <f t="shared" si="3"/>
        <v>3.4259259259259434E-3</v>
      </c>
      <c r="Q7" s="71"/>
      <c r="R7" s="71"/>
      <c r="S7" s="71"/>
      <c r="T7" s="71">
        <v>0.64856481481481476</v>
      </c>
      <c r="U7" s="71">
        <v>0.64247685185185188</v>
      </c>
      <c r="V7" s="71">
        <v>0.65407407407407414</v>
      </c>
      <c r="W7" s="71">
        <v>0.63369212962962962</v>
      </c>
      <c r="X7" s="71">
        <v>0.68434027777777784</v>
      </c>
      <c r="Y7" s="72">
        <f t="shared" si="4"/>
        <v>5.7662037037037095E-2</v>
      </c>
      <c r="Z7" s="71">
        <v>0.69724537037037038</v>
      </c>
      <c r="AA7" s="71">
        <v>0.71740740740740738</v>
      </c>
      <c r="AB7" s="71">
        <v>0.76287037037037031</v>
      </c>
      <c r="AC7" s="71">
        <v>0.7727546296296296</v>
      </c>
      <c r="AD7" s="71">
        <v>0.77796296296296286</v>
      </c>
      <c r="AE7" s="71" t="s">
        <v>152</v>
      </c>
      <c r="AF7" s="71" t="s">
        <v>153</v>
      </c>
      <c r="AG7" s="64">
        <f t="shared" si="5"/>
        <v>1.4930555555555669E-3</v>
      </c>
      <c r="AH7" s="72">
        <f t="shared" si="0"/>
        <v>0.19733796296296291</v>
      </c>
      <c r="AI7" s="71">
        <v>0.85914351851851845</v>
      </c>
      <c r="AJ7" s="71">
        <v>0.94917824074074064</v>
      </c>
      <c r="AK7" s="71">
        <v>2.5462962962962962E-2</v>
      </c>
      <c r="AL7" s="71">
        <v>4.5497685185185183E-2</v>
      </c>
      <c r="AM7" s="71">
        <v>0.10009259259259258</v>
      </c>
      <c r="AN7" s="71">
        <v>0.1411111111111111</v>
      </c>
      <c r="AO7" s="64">
        <f t="shared" si="6"/>
        <v>0.35072916666666676</v>
      </c>
      <c r="AP7" s="71">
        <v>0.2278240740740741</v>
      </c>
      <c r="AQ7" s="71">
        <v>0.29432870370370373</v>
      </c>
      <c r="AR7" s="71">
        <v>0.34616898148148145</v>
      </c>
      <c r="AS7" s="71">
        <v>0.38620370370370366</v>
      </c>
      <c r="AT7" s="71"/>
      <c r="AU7" s="71">
        <v>0.53185185185185191</v>
      </c>
      <c r="AV7" s="71">
        <v>0.58112268518518517</v>
      </c>
      <c r="AW7" s="71">
        <v>0.61593750000000003</v>
      </c>
      <c r="AX7" s="71"/>
      <c r="AY7" s="71"/>
      <c r="AZ7" s="71">
        <v>0.68434027777777784</v>
      </c>
      <c r="BA7" s="72">
        <f t="shared" si="7"/>
        <v>0.54322916666666676</v>
      </c>
      <c r="BB7" s="71"/>
      <c r="BC7" s="71"/>
      <c r="BD7" s="71"/>
      <c r="BE7" s="71"/>
      <c r="BF7" s="71"/>
      <c r="BG7" s="71"/>
      <c r="BH7" s="72">
        <f t="shared" si="8"/>
        <v>-0.68434027777777784</v>
      </c>
      <c r="BI7" s="71"/>
      <c r="BJ7" s="71"/>
      <c r="BK7" s="71"/>
      <c r="BL7" s="72">
        <f t="shared" si="9"/>
        <v>0</v>
      </c>
      <c r="BM7" s="71"/>
      <c r="BN7" s="71"/>
      <c r="BO7" s="71"/>
      <c r="BP7" s="71"/>
      <c r="BQ7" s="72">
        <f t="shared" si="10"/>
        <v>0</v>
      </c>
      <c r="BR7" s="71"/>
      <c r="BS7" s="71"/>
      <c r="BT7" s="72">
        <f t="shared" si="11"/>
        <v>0</v>
      </c>
      <c r="BU7" s="72">
        <f t="shared" si="1"/>
        <v>-0.499305555555556</v>
      </c>
      <c r="BV7" s="72"/>
      <c r="BW7" s="64">
        <v>6.9444444444444441E-3</v>
      </c>
      <c r="BX7" s="64">
        <f t="shared" si="12"/>
        <v>3.4259259259259434E-3</v>
      </c>
      <c r="BY7" s="64">
        <f t="shared" si="13"/>
        <v>1.4930555555555669E-3</v>
      </c>
      <c r="BZ7" s="72">
        <v>1.875</v>
      </c>
      <c r="CA7" s="72"/>
      <c r="CB7" s="64" t="s">
        <v>24</v>
      </c>
      <c r="CC7" s="64"/>
      <c r="CD7" s="72" t="s">
        <v>154</v>
      </c>
    </row>
    <row r="8" spans="1:82">
      <c r="A8" s="67">
        <v>6</v>
      </c>
      <c r="B8" s="68">
        <v>2</v>
      </c>
      <c r="C8" s="69" t="s">
        <v>26</v>
      </c>
      <c r="D8" s="68" t="s">
        <v>27</v>
      </c>
      <c r="E8" s="67" t="s">
        <v>155</v>
      </c>
      <c r="F8" s="67" t="s">
        <v>156</v>
      </c>
      <c r="G8" s="70">
        <v>0.499305555555556</v>
      </c>
      <c r="H8" s="71">
        <v>0.52233796296296298</v>
      </c>
      <c r="I8" s="71">
        <v>0.53399305555555554</v>
      </c>
      <c r="J8" s="71">
        <v>0.55858796296296298</v>
      </c>
      <c r="K8" s="71">
        <v>0.57222222222222219</v>
      </c>
      <c r="L8" s="71">
        <v>0.59321759259259255</v>
      </c>
      <c r="M8" s="72">
        <f t="shared" si="2"/>
        <v>9.3912037037036544E-2</v>
      </c>
      <c r="N8" s="67" t="s">
        <v>157</v>
      </c>
      <c r="O8" s="71">
        <v>0.62671296296296297</v>
      </c>
      <c r="P8" s="72">
        <f t="shared" si="3"/>
        <v>4.3287037037036402E-3</v>
      </c>
      <c r="Q8" s="71"/>
      <c r="R8" s="71"/>
      <c r="S8" s="71"/>
      <c r="T8" s="71">
        <v>0.64853009259259264</v>
      </c>
      <c r="U8" s="71">
        <v>0.6425925925925926</v>
      </c>
      <c r="V8" s="71">
        <v>0.65405092592592595</v>
      </c>
      <c r="W8" s="71">
        <v>0.63364583333333335</v>
      </c>
      <c r="X8" s="71">
        <v>0.68409722222222225</v>
      </c>
      <c r="Y8" s="72">
        <f t="shared" si="4"/>
        <v>5.7384259259259274E-2</v>
      </c>
      <c r="Z8" s="71">
        <v>0.69718750000000007</v>
      </c>
      <c r="AA8" s="71">
        <v>0.71743055555555557</v>
      </c>
      <c r="AB8" s="71">
        <v>0.76280092592592597</v>
      </c>
      <c r="AC8" s="71">
        <v>0.77241898148148147</v>
      </c>
      <c r="AD8" s="71">
        <v>0.77802083333333327</v>
      </c>
      <c r="AE8" s="71" t="s">
        <v>158</v>
      </c>
      <c r="AF8" s="71" t="s">
        <v>159</v>
      </c>
      <c r="AG8" s="64">
        <f t="shared" si="5"/>
        <v>1.6666666666667052E-3</v>
      </c>
      <c r="AH8" s="72">
        <f t="shared" si="0"/>
        <v>0.19740740740740748</v>
      </c>
      <c r="AI8" s="71">
        <v>0.85908564814814825</v>
      </c>
      <c r="AJ8" s="71">
        <v>0.94912037037037045</v>
      </c>
      <c r="AK8" s="71">
        <v>2.6273148148148153E-2</v>
      </c>
      <c r="AL8" s="71">
        <v>4.5636574074074072E-2</v>
      </c>
      <c r="AM8" s="71">
        <v>0.10027777777777779</v>
      </c>
      <c r="AN8" s="71">
        <v>0.14114583333333333</v>
      </c>
      <c r="AO8" s="64">
        <f t="shared" si="6"/>
        <v>0.35052083333333328</v>
      </c>
      <c r="AP8" s="71">
        <v>0.22791666666666666</v>
      </c>
      <c r="AQ8" s="71">
        <v>0.29440972222222223</v>
      </c>
      <c r="AR8" s="71">
        <v>0.34636574074074072</v>
      </c>
      <c r="AS8" s="71">
        <v>0.3862962962962963</v>
      </c>
      <c r="AT8" s="71"/>
      <c r="AU8" s="71">
        <v>0.53174768518518511</v>
      </c>
      <c r="AV8" s="71">
        <v>0.58087962962962958</v>
      </c>
      <c r="AW8" s="71">
        <v>0.61600694444444437</v>
      </c>
      <c r="AX8" s="71"/>
      <c r="AY8" s="71"/>
      <c r="AZ8" s="71">
        <v>0.68420138888888893</v>
      </c>
      <c r="BA8" s="72">
        <f t="shared" si="7"/>
        <v>0.54305555555555562</v>
      </c>
      <c r="BB8" s="71"/>
      <c r="BC8" s="71"/>
      <c r="BD8" s="71"/>
      <c r="BE8" s="71"/>
      <c r="BF8" s="71"/>
      <c r="BG8" s="71"/>
      <c r="BH8" s="72">
        <f t="shared" si="8"/>
        <v>-0.68420138888888893</v>
      </c>
      <c r="BI8" s="71"/>
      <c r="BJ8" s="71"/>
      <c r="BK8" s="71"/>
      <c r="BL8" s="72">
        <f t="shared" si="9"/>
        <v>0</v>
      </c>
      <c r="BM8" s="71"/>
      <c r="BN8" s="71"/>
      <c r="BO8" s="71"/>
      <c r="BP8" s="71"/>
      <c r="BQ8" s="72">
        <f t="shared" si="10"/>
        <v>0</v>
      </c>
      <c r="BR8" s="71"/>
      <c r="BS8" s="71"/>
      <c r="BT8" s="72">
        <f t="shared" si="11"/>
        <v>0</v>
      </c>
      <c r="BU8" s="72">
        <f t="shared" si="1"/>
        <v>-0.499305555555556</v>
      </c>
      <c r="BV8" s="72"/>
      <c r="BW8" s="64">
        <v>6.9444444444444441E-3</v>
      </c>
      <c r="BX8" s="64">
        <f t="shared" si="12"/>
        <v>4.3287037037036402E-3</v>
      </c>
      <c r="BY8" s="64">
        <f t="shared" si="13"/>
        <v>1.6666666666667052E-3</v>
      </c>
      <c r="BZ8" s="72">
        <v>1.75</v>
      </c>
      <c r="CA8" s="72"/>
      <c r="CB8" s="64" t="s">
        <v>24</v>
      </c>
      <c r="CC8" s="64"/>
      <c r="CD8" s="72" t="s">
        <v>28</v>
      </c>
    </row>
    <row r="9" spans="1:82">
      <c r="A9" s="67">
        <v>7</v>
      </c>
      <c r="B9" s="68">
        <v>2</v>
      </c>
      <c r="C9" s="69" t="s">
        <v>26</v>
      </c>
      <c r="D9" s="68" t="s">
        <v>27</v>
      </c>
      <c r="E9" s="67" t="s">
        <v>160</v>
      </c>
      <c r="F9" s="67" t="s">
        <v>161</v>
      </c>
      <c r="G9" s="70">
        <v>0.499305555555556</v>
      </c>
      <c r="H9" s="71">
        <v>0.52238425925925924</v>
      </c>
      <c r="I9" s="71">
        <v>0.53394675925925927</v>
      </c>
      <c r="J9" s="71">
        <v>0.55853009259259256</v>
      </c>
      <c r="K9" s="71">
        <v>0.57188657407407406</v>
      </c>
      <c r="L9" s="71">
        <v>0.59289351851851857</v>
      </c>
      <c r="M9" s="72">
        <f t="shared" si="2"/>
        <v>9.3587962962962568E-2</v>
      </c>
      <c r="N9" s="67" t="s">
        <v>162</v>
      </c>
      <c r="O9" s="71">
        <v>0.6267476851851852</v>
      </c>
      <c r="P9" s="72">
        <f t="shared" si="3"/>
        <v>3.8078703703704475E-3</v>
      </c>
      <c r="Q9" s="71">
        <v>0.65074074074074073</v>
      </c>
      <c r="R9" s="71">
        <v>0.64717592592592588</v>
      </c>
      <c r="S9" s="71">
        <v>0.67898148148148152</v>
      </c>
      <c r="T9" s="71"/>
      <c r="U9" s="71"/>
      <c r="V9" s="71"/>
      <c r="W9" s="71"/>
      <c r="X9" s="71">
        <v>0.68429398148148157</v>
      </c>
      <c r="Y9" s="72">
        <f t="shared" si="4"/>
        <v>5.7546296296296373E-2</v>
      </c>
      <c r="Z9" s="71">
        <v>0.69746527777777778</v>
      </c>
      <c r="AA9" s="71">
        <v>0.71747685185185184</v>
      </c>
      <c r="AB9" s="71">
        <v>0.76276620370370374</v>
      </c>
      <c r="AC9" s="71">
        <v>0.77247685185185189</v>
      </c>
      <c r="AD9" s="71">
        <v>0.77790509259259266</v>
      </c>
      <c r="AE9" s="71" t="s">
        <v>163</v>
      </c>
      <c r="AF9" s="71" t="s">
        <v>164</v>
      </c>
      <c r="AG9" s="64">
        <f t="shared" si="5"/>
        <v>1.481481481481417E-3</v>
      </c>
      <c r="AH9" s="72">
        <f t="shared" si="0"/>
        <v>0.19762731481481477</v>
      </c>
      <c r="AI9" s="71">
        <v>0.85902777777777783</v>
      </c>
      <c r="AJ9" s="71">
        <v>0.9494097222222222</v>
      </c>
      <c r="AK9" s="71">
        <v>2.5648148148148146E-2</v>
      </c>
      <c r="AL9" s="71">
        <v>4.5428240740740734E-2</v>
      </c>
      <c r="AM9" s="71">
        <v>0.10012731481481481</v>
      </c>
      <c r="AN9" s="71">
        <v>0.14098379629629629</v>
      </c>
      <c r="AO9" s="64">
        <f t="shared" si="6"/>
        <v>0.35046296296296298</v>
      </c>
      <c r="AP9" s="71">
        <v>0.22776620370370371</v>
      </c>
      <c r="AQ9" s="71">
        <v>0.29449074074074072</v>
      </c>
      <c r="AR9" s="71">
        <v>0.34630787037037036</v>
      </c>
      <c r="AS9" s="71">
        <v>0.38604166666666667</v>
      </c>
      <c r="AT9" s="71"/>
      <c r="AU9" s="71">
        <v>0.53167824074074077</v>
      </c>
      <c r="AV9" s="71">
        <v>0.58067129629629632</v>
      </c>
      <c r="AW9" s="71">
        <v>0.61611111111111116</v>
      </c>
      <c r="AX9" s="71"/>
      <c r="AY9" s="71"/>
      <c r="AZ9" s="71">
        <v>0.68437500000000007</v>
      </c>
      <c r="BA9" s="72">
        <f t="shared" si="7"/>
        <v>0.54339120370370375</v>
      </c>
      <c r="BB9" s="71"/>
      <c r="BC9" s="71"/>
      <c r="BD9" s="71"/>
      <c r="BE9" s="71"/>
      <c r="BF9" s="71"/>
      <c r="BG9" s="71"/>
      <c r="BH9" s="72">
        <f t="shared" si="8"/>
        <v>-0.68437500000000007</v>
      </c>
      <c r="BI9" s="71"/>
      <c r="BJ9" s="71"/>
      <c r="BK9" s="71"/>
      <c r="BL9" s="72">
        <f t="shared" si="9"/>
        <v>0</v>
      </c>
      <c r="BM9" s="71"/>
      <c r="BN9" s="71"/>
      <c r="BO9" s="71"/>
      <c r="BP9" s="71"/>
      <c r="BQ9" s="72">
        <f t="shared" si="10"/>
        <v>0</v>
      </c>
      <c r="BR9" s="71"/>
      <c r="BS9" s="71"/>
      <c r="BT9" s="72">
        <f t="shared" si="11"/>
        <v>0</v>
      </c>
      <c r="BU9" s="72">
        <f t="shared" si="1"/>
        <v>-0.499305555555556</v>
      </c>
      <c r="BV9" s="72"/>
      <c r="BW9" s="64">
        <v>6.9444444444444441E-3</v>
      </c>
      <c r="BX9" s="64">
        <f t="shared" si="12"/>
        <v>3.8078703703704475E-3</v>
      </c>
      <c r="BY9" s="64">
        <f t="shared" si="13"/>
        <v>1.481481481481417E-3</v>
      </c>
      <c r="BZ9" s="72">
        <v>1.75</v>
      </c>
      <c r="CA9" s="72"/>
      <c r="CB9" s="64" t="s">
        <v>24</v>
      </c>
      <c r="CC9" s="64"/>
      <c r="CD9" s="72" t="s">
        <v>28</v>
      </c>
    </row>
    <row r="10" spans="1:82">
      <c r="A10" s="67">
        <v>8</v>
      </c>
      <c r="B10" s="68">
        <v>2</v>
      </c>
      <c r="C10" s="69" t="s">
        <v>26</v>
      </c>
      <c r="D10" s="68" t="s">
        <v>27</v>
      </c>
      <c r="E10" s="67" t="s">
        <v>165</v>
      </c>
      <c r="F10" s="67" t="s">
        <v>166</v>
      </c>
      <c r="G10" s="70">
        <v>0.499305555555556</v>
      </c>
      <c r="H10" s="71">
        <v>0.5223726851851852</v>
      </c>
      <c r="I10" s="71">
        <v>0.53383101851851855</v>
      </c>
      <c r="J10" s="71">
        <v>0.55865740740740744</v>
      </c>
      <c r="K10" s="71">
        <v>0.57177083333333334</v>
      </c>
      <c r="L10" s="71">
        <v>0.59296296296296302</v>
      </c>
      <c r="M10" s="72">
        <f t="shared" si="2"/>
        <v>9.3657407407407023E-2</v>
      </c>
      <c r="N10" s="67" t="s">
        <v>167</v>
      </c>
      <c r="O10" s="71">
        <v>0.6268055555555555</v>
      </c>
      <c r="P10" s="72">
        <f t="shared" si="3"/>
        <v>4.0162037037037024E-3</v>
      </c>
      <c r="Q10" s="71">
        <v>0.65078703703703711</v>
      </c>
      <c r="R10" s="71">
        <v>0.6470717592592593</v>
      </c>
      <c r="S10" s="71">
        <v>0.67888888888888888</v>
      </c>
      <c r="T10" s="71"/>
      <c r="U10" s="71"/>
      <c r="V10" s="71"/>
      <c r="W10" s="71"/>
      <c r="X10" s="71">
        <v>0.68415509259259266</v>
      </c>
      <c r="Y10" s="72">
        <f t="shared" si="4"/>
        <v>5.7349537037037157E-2</v>
      </c>
      <c r="Z10" s="71">
        <v>0.69732638888888887</v>
      </c>
      <c r="AA10" s="71">
        <v>0.71733796296296293</v>
      </c>
      <c r="AB10" s="71">
        <v>0.76283564814814808</v>
      </c>
      <c r="AC10" s="71">
        <v>0.77234953703703713</v>
      </c>
      <c r="AD10" s="71">
        <v>0.77787037037037043</v>
      </c>
      <c r="AE10" s="71" t="s">
        <v>168</v>
      </c>
      <c r="AF10" s="71" t="s">
        <v>169</v>
      </c>
      <c r="AG10" s="64">
        <f t="shared" si="5"/>
        <v>1.6319444444444775E-3</v>
      </c>
      <c r="AH10" s="72">
        <f t="shared" si="0"/>
        <v>0.1974999999999999</v>
      </c>
      <c r="AI10" s="71">
        <v>0.85917824074074067</v>
      </c>
      <c r="AJ10" s="71">
        <v>0.94947916666666676</v>
      </c>
      <c r="AK10" s="71">
        <v>2.5532407407407406E-2</v>
      </c>
      <c r="AL10" s="71">
        <v>4.5706018518518521E-2</v>
      </c>
      <c r="AM10" s="71">
        <v>0.10017361111111112</v>
      </c>
      <c r="AN10" s="71">
        <v>0.14103009259259258</v>
      </c>
      <c r="AO10" s="64">
        <f t="shared" si="6"/>
        <v>0.35056712962962955</v>
      </c>
      <c r="AP10" s="71">
        <v>0.22771990740740741</v>
      </c>
      <c r="AQ10" s="71">
        <v>0.2946759259259259</v>
      </c>
      <c r="AR10" s="71">
        <v>0.34625</v>
      </c>
      <c r="AS10" s="71">
        <v>0.38609953703703703</v>
      </c>
      <c r="AT10" s="71"/>
      <c r="AU10" s="71">
        <v>0.5316319444444445</v>
      </c>
      <c r="AV10" s="71">
        <v>0.58050925925925922</v>
      </c>
      <c r="AW10" s="71">
        <v>0.61606481481481479</v>
      </c>
      <c r="AX10" s="71"/>
      <c r="AY10" s="71"/>
      <c r="AZ10" s="71">
        <v>0.68412037037037043</v>
      </c>
      <c r="BA10" s="72">
        <f t="shared" si="7"/>
        <v>0.54309027777777785</v>
      </c>
      <c r="BB10" s="71"/>
      <c r="BC10" s="71"/>
      <c r="BD10" s="71"/>
      <c r="BE10" s="71"/>
      <c r="BF10" s="71"/>
      <c r="BG10" s="71"/>
      <c r="BH10" s="72">
        <f t="shared" si="8"/>
        <v>-0.68412037037037043</v>
      </c>
      <c r="BI10" s="71"/>
      <c r="BJ10" s="71"/>
      <c r="BK10" s="71"/>
      <c r="BL10" s="72">
        <f t="shared" si="9"/>
        <v>0</v>
      </c>
      <c r="BM10" s="71"/>
      <c r="BN10" s="71"/>
      <c r="BO10" s="71"/>
      <c r="BP10" s="71"/>
      <c r="BQ10" s="72">
        <f t="shared" si="10"/>
        <v>0</v>
      </c>
      <c r="BR10" s="71"/>
      <c r="BS10" s="71"/>
      <c r="BT10" s="72">
        <f t="shared" si="11"/>
        <v>0</v>
      </c>
      <c r="BU10" s="72">
        <f t="shared" si="1"/>
        <v>-0.499305555555556</v>
      </c>
      <c r="BV10" s="72"/>
      <c r="BW10" s="64">
        <v>6.9444444444444441E-3</v>
      </c>
      <c r="BX10" s="64">
        <f t="shared" si="12"/>
        <v>4.0162037037037024E-3</v>
      </c>
      <c r="BY10" s="64">
        <f t="shared" si="13"/>
        <v>1.6319444444444775E-3</v>
      </c>
      <c r="BZ10" s="72">
        <v>1.75</v>
      </c>
      <c r="CA10" s="72"/>
      <c r="CB10" s="64" t="s">
        <v>24</v>
      </c>
      <c r="CC10" s="64"/>
      <c r="CD10" s="72" t="s">
        <v>28</v>
      </c>
    </row>
    <row r="11" spans="1:82">
      <c r="A11" s="58">
        <v>9</v>
      </c>
      <c r="B11" s="59">
        <v>3</v>
      </c>
      <c r="C11" s="60" t="s">
        <v>29</v>
      </c>
      <c r="D11" s="59" t="s">
        <v>23</v>
      </c>
      <c r="E11" s="61" t="s">
        <v>170</v>
      </c>
      <c r="F11" s="61" t="s">
        <v>150</v>
      </c>
      <c r="G11" s="62">
        <v>0.499305555555556</v>
      </c>
      <c r="H11" s="63">
        <v>0.52107638888888885</v>
      </c>
      <c r="I11" s="63">
        <v>0.53200231481481486</v>
      </c>
      <c r="J11" s="63">
        <v>0.55407407407407405</v>
      </c>
      <c r="K11" s="63">
        <v>0.56577546296296299</v>
      </c>
      <c r="L11" s="63">
        <v>0.58481481481481479</v>
      </c>
      <c r="M11" s="64">
        <f t="shared" si="2"/>
        <v>8.5509259259258785E-2</v>
      </c>
      <c r="N11" s="65" t="s">
        <v>171</v>
      </c>
      <c r="O11" s="63">
        <v>0.60857638888888888</v>
      </c>
      <c r="P11" s="64">
        <f t="shared" si="3"/>
        <v>6.0416666666666119E-3</v>
      </c>
      <c r="Q11" s="63"/>
      <c r="R11" s="63"/>
      <c r="S11" s="63"/>
      <c r="T11" s="63">
        <v>0.62523148148148155</v>
      </c>
      <c r="U11" s="63">
        <v>0.61768518518518511</v>
      </c>
      <c r="V11" s="63">
        <v>0.62053240740740734</v>
      </c>
      <c r="W11" s="63">
        <v>0.6111805555555555</v>
      </c>
      <c r="X11" s="63">
        <v>0.62843749999999998</v>
      </c>
      <c r="Y11" s="73">
        <f t="shared" si="4"/>
        <v>1.9861111111111107E-2</v>
      </c>
      <c r="Z11" s="63">
        <v>0.63906249999999998</v>
      </c>
      <c r="AA11" s="63">
        <v>0.64831018518518524</v>
      </c>
      <c r="AB11" s="63">
        <v>0.66567129629629629</v>
      </c>
      <c r="AC11" s="63">
        <v>0.67309027777777775</v>
      </c>
      <c r="AD11" s="63">
        <v>0.67770833333333336</v>
      </c>
      <c r="AE11" s="63" t="s">
        <v>172</v>
      </c>
      <c r="AF11" s="63" t="s">
        <v>173</v>
      </c>
      <c r="AG11" s="64">
        <f t="shared" si="5"/>
        <v>1.0069444444443798E-3</v>
      </c>
      <c r="AH11" s="64">
        <f t="shared" si="0"/>
        <v>0.10216435185185191</v>
      </c>
      <c r="AI11" s="63">
        <v>0.71281250000000007</v>
      </c>
      <c r="AJ11" s="63">
        <v>0.74581018518518516</v>
      </c>
      <c r="AK11" s="63">
        <v>0.77336805555555566</v>
      </c>
      <c r="AL11" s="63">
        <v>0.78427083333333336</v>
      </c>
      <c r="AM11" s="63">
        <v>0.80663194444444442</v>
      </c>
      <c r="AN11" s="63">
        <v>0.82851851851851854</v>
      </c>
      <c r="AO11" s="64">
        <f t="shared" ref="AO11:AO66" si="14">AN11-AF11</f>
        <v>0.14153935185185185</v>
      </c>
      <c r="AP11" s="63">
        <v>0.87268518518518512</v>
      </c>
      <c r="AQ11" s="63">
        <v>0.90309027777777784</v>
      </c>
      <c r="AR11" s="63">
        <v>0.92666666666666664</v>
      </c>
      <c r="AS11" s="63">
        <v>0.95240740740740737</v>
      </c>
      <c r="AT11" s="63">
        <v>6.4606481481481473E-2</v>
      </c>
      <c r="AU11" s="63">
        <v>9.0497685185185181E-2</v>
      </c>
      <c r="AV11" s="63">
        <v>0.11593750000000001</v>
      </c>
      <c r="AW11" s="63">
        <v>0.13871527777777778</v>
      </c>
      <c r="AX11" s="63">
        <v>0.17582175925925925</v>
      </c>
      <c r="AY11" s="63">
        <v>0.20170138888888889</v>
      </c>
      <c r="AZ11" s="63">
        <v>0.21133101851851852</v>
      </c>
      <c r="BA11" s="64">
        <f>AZ11+"24:00:00"-AN11</f>
        <v>0.38281249999999989</v>
      </c>
      <c r="BB11" s="63">
        <v>0.27901620370370367</v>
      </c>
      <c r="BC11" s="63">
        <v>0.33207175925925925</v>
      </c>
      <c r="BD11" s="63">
        <v>0.24966435185185185</v>
      </c>
      <c r="BE11" s="63">
        <v>0.40335648148148145</v>
      </c>
      <c r="BF11" s="63">
        <v>0.43685185185185182</v>
      </c>
      <c r="BG11" s="63">
        <v>0.4768634259259259</v>
      </c>
      <c r="BH11" s="64">
        <f t="shared" si="8"/>
        <v>0.26553240740740736</v>
      </c>
      <c r="BI11" s="63">
        <v>0.68532407407407403</v>
      </c>
      <c r="BJ11" s="63">
        <v>0.71997685185185178</v>
      </c>
      <c r="BK11" s="63">
        <v>0.74062499999999998</v>
      </c>
      <c r="BL11" s="64">
        <f t="shared" si="9"/>
        <v>0.26376157407407408</v>
      </c>
      <c r="BM11" s="63">
        <v>0.78983796296296294</v>
      </c>
      <c r="BN11" s="63">
        <v>0.83354166666666663</v>
      </c>
      <c r="BO11" s="63">
        <v>0.87019675925925932</v>
      </c>
      <c r="BP11" s="63">
        <v>0.9216550925925926</v>
      </c>
      <c r="BQ11" s="64">
        <f t="shared" si="10"/>
        <v>0.18103009259259262</v>
      </c>
      <c r="BR11" s="63">
        <v>0.95908564814814812</v>
      </c>
      <c r="BS11" s="63">
        <v>0.99072916666666666</v>
      </c>
      <c r="BT11" s="64">
        <f t="shared" si="11"/>
        <v>6.9074074074074066E-2</v>
      </c>
      <c r="BU11" s="64">
        <f>(BS11+"24:00:00"-G11)</f>
        <v>1.4914236111111108</v>
      </c>
      <c r="BV11" s="64">
        <v>6.9444444444444441E-3</v>
      </c>
      <c r="BW11" s="64">
        <v>1.3888888888888888E-2</v>
      </c>
      <c r="BX11" s="64">
        <f t="shared" si="12"/>
        <v>6.0416666666666119E-3</v>
      </c>
      <c r="BY11" s="64">
        <f t="shared" si="13"/>
        <v>1.0069444444443798E-3</v>
      </c>
      <c r="BZ11" s="64">
        <v>0</v>
      </c>
      <c r="CA11" s="64"/>
      <c r="CB11" s="64" t="s">
        <v>30</v>
      </c>
      <c r="CC11" s="64">
        <f t="shared" ref="CC11:CC68" si="15">(BU11-BV11-BW11-BX11-BY11+BZ11+CA11)</f>
        <v>1.4635416666666665</v>
      </c>
      <c r="CD11" s="66"/>
    </row>
    <row r="12" spans="1:82">
      <c r="A12" s="58">
        <v>10</v>
      </c>
      <c r="B12" s="59">
        <v>3</v>
      </c>
      <c r="C12" s="60" t="s">
        <v>29</v>
      </c>
      <c r="D12" s="59" t="s">
        <v>23</v>
      </c>
      <c r="E12" s="61" t="s">
        <v>174</v>
      </c>
      <c r="F12" s="61" t="s">
        <v>175</v>
      </c>
      <c r="G12" s="62">
        <v>0.499305555555556</v>
      </c>
      <c r="H12" s="63">
        <v>0.52112268518518523</v>
      </c>
      <c r="I12" s="63">
        <v>0.53188657407407403</v>
      </c>
      <c r="J12" s="63">
        <v>0.55428240740740742</v>
      </c>
      <c r="K12" s="63">
        <v>0.56638888888888894</v>
      </c>
      <c r="L12" s="63">
        <v>0.58461805555555557</v>
      </c>
      <c r="M12" s="64">
        <f t="shared" si="2"/>
        <v>8.5312499999999569E-2</v>
      </c>
      <c r="N12" s="65" t="s">
        <v>176</v>
      </c>
      <c r="O12" s="63">
        <v>0.60855324074074069</v>
      </c>
      <c r="P12" s="64">
        <f t="shared" si="3"/>
        <v>5.833333333333246E-3</v>
      </c>
      <c r="Q12" s="63"/>
      <c r="R12" s="63"/>
      <c r="S12" s="63"/>
      <c r="T12" s="63">
        <v>0.6253009259259259</v>
      </c>
      <c r="U12" s="63">
        <v>0.61777777777777776</v>
      </c>
      <c r="V12" s="63">
        <v>0.62060185185185179</v>
      </c>
      <c r="W12" s="63">
        <v>0.61116898148148147</v>
      </c>
      <c r="X12" s="63">
        <v>0.62810185185185186</v>
      </c>
      <c r="Y12" s="73">
        <f t="shared" si="4"/>
        <v>1.9548611111111169E-2</v>
      </c>
      <c r="Z12" s="63">
        <v>0.63910879629629636</v>
      </c>
      <c r="AA12" s="63">
        <v>0.6482175925925926</v>
      </c>
      <c r="AB12" s="63">
        <v>0.66557870370370364</v>
      </c>
      <c r="AC12" s="63">
        <v>0.67321759259259262</v>
      </c>
      <c r="AD12" s="63">
        <v>0.6778587962962962</v>
      </c>
      <c r="AE12" s="63" t="s">
        <v>177</v>
      </c>
      <c r="AF12" s="63" t="s">
        <v>178</v>
      </c>
      <c r="AG12" s="64">
        <f t="shared" si="5"/>
        <v>1.0763888888888351E-3</v>
      </c>
      <c r="AH12" s="64">
        <f t="shared" si="0"/>
        <v>0.10247685185185185</v>
      </c>
      <c r="AI12" s="63">
        <v>0.7134490740740741</v>
      </c>
      <c r="AJ12" s="63">
        <v>0.74567129629629625</v>
      </c>
      <c r="AK12" s="63">
        <v>0.77369212962962963</v>
      </c>
      <c r="AL12" s="63">
        <v>0.78461805555555564</v>
      </c>
      <c r="AM12" s="63">
        <v>0.80652777777777773</v>
      </c>
      <c r="AN12" s="63">
        <v>0.82855324074074066</v>
      </c>
      <c r="AO12" s="64">
        <f t="shared" si="14"/>
        <v>0.14145833333333324</v>
      </c>
      <c r="AP12" s="63">
        <v>0.87274305555555554</v>
      </c>
      <c r="AQ12" s="63">
        <v>0.90268518518518526</v>
      </c>
      <c r="AR12" s="63">
        <v>0.92662037037037026</v>
      </c>
      <c r="AS12" s="63">
        <v>0.95233796296296302</v>
      </c>
      <c r="AT12" s="63">
        <v>6.4664351851851862E-2</v>
      </c>
      <c r="AU12" s="63">
        <v>9.0451388888888887E-2</v>
      </c>
      <c r="AV12" s="63">
        <v>0.11605324074074075</v>
      </c>
      <c r="AW12" s="63">
        <v>0.13880787037037037</v>
      </c>
      <c r="AX12" s="63">
        <v>0.17494212962962963</v>
      </c>
      <c r="AY12" s="63">
        <v>0.2016435185185185</v>
      </c>
      <c r="AZ12" s="63">
        <v>0.21160879629629628</v>
      </c>
      <c r="BA12" s="64">
        <f t="shared" ref="BA12:BA14" si="16">AZ12+"24:00:00"-AN12</f>
        <v>0.38305555555555559</v>
      </c>
      <c r="BB12" s="63">
        <v>0.27868055555555554</v>
      </c>
      <c r="BC12" s="63">
        <v>0.33210648148148147</v>
      </c>
      <c r="BD12" s="63">
        <v>0.24946759259259257</v>
      </c>
      <c r="BE12" s="63">
        <v>0.4034490740740741</v>
      </c>
      <c r="BF12" s="63">
        <v>0.43663194444444442</v>
      </c>
      <c r="BG12" s="63">
        <v>0.47706018518518517</v>
      </c>
      <c r="BH12" s="64">
        <f t="shared" si="8"/>
        <v>0.26545138888888886</v>
      </c>
      <c r="BI12" s="63">
        <v>0.68511574074074078</v>
      </c>
      <c r="BJ12" s="63">
        <v>0.72027777777777768</v>
      </c>
      <c r="BK12" s="63">
        <v>0.74106481481481479</v>
      </c>
      <c r="BL12" s="64">
        <f t="shared" si="9"/>
        <v>0.26400462962962962</v>
      </c>
      <c r="BM12" s="63">
        <v>0.79</v>
      </c>
      <c r="BN12" s="63">
        <v>0.83393518518518517</v>
      </c>
      <c r="BO12" s="63">
        <v>0.87039351851851843</v>
      </c>
      <c r="BP12" s="63">
        <v>0.92150462962962953</v>
      </c>
      <c r="BQ12" s="64">
        <f t="shared" si="10"/>
        <v>0.18043981481481475</v>
      </c>
      <c r="BR12" s="63">
        <v>0.95916666666666661</v>
      </c>
      <c r="BS12" s="63">
        <v>0.99070601851851858</v>
      </c>
      <c r="BT12" s="64">
        <f t="shared" si="11"/>
        <v>6.9201388888889048E-2</v>
      </c>
      <c r="BU12" s="64">
        <f t="shared" ref="BU12:BU14" si="17">(BS12+"24:00:00"-G12)</f>
        <v>1.4914004629629627</v>
      </c>
      <c r="BV12" s="64">
        <v>6.9444444444444441E-3</v>
      </c>
      <c r="BW12" s="64">
        <v>1.3888888888888888E-2</v>
      </c>
      <c r="BX12" s="64">
        <f t="shared" si="12"/>
        <v>5.833333333333246E-3</v>
      </c>
      <c r="BY12" s="64">
        <f t="shared" si="13"/>
        <v>1.0763888888888351E-3</v>
      </c>
      <c r="BZ12" s="64">
        <v>0</v>
      </c>
      <c r="CA12" s="64"/>
      <c r="CB12" s="64" t="s">
        <v>30</v>
      </c>
      <c r="CC12" s="64">
        <f t="shared" si="15"/>
        <v>1.4636574074074074</v>
      </c>
      <c r="CD12" s="66"/>
    </row>
    <row r="13" spans="1:82">
      <c r="A13" s="58">
        <v>11</v>
      </c>
      <c r="B13" s="59">
        <v>3</v>
      </c>
      <c r="C13" s="60" t="s">
        <v>29</v>
      </c>
      <c r="D13" s="59" t="s">
        <v>23</v>
      </c>
      <c r="E13" s="61" t="s">
        <v>179</v>
      </c>
      <c r="F13" s="61" t="s">
        <v>180</v>
      </c>
      <c r="G13" s="62">
        <v>0.499305555555556</v>
      </c>
      <c r="H13" s="63"/>
      <c r="I13" s="74"/>
      <c r="J13" s="63"/>
      <c r="K13" s="63"/>
      <c r="L13" s="63"/>
      <c r="M13" s="64">
        <f t="shared" si="2"/>
        <v>-0.499305555555556</v>
      </c>
      <c r="N13" s="65" t="s">
        <v>181</v>
      </c>
      <c r="O13" s="63"/>
      <c r="P13" s="64" t="e">
        <f t="shared" si="3"/>
        <v>#VALUE!</v>
      </c>
      <c r="Q13" s="63"/>
      <c r="R13" s="63"/>
      <c r="S13" s="63"/>
      <c r="T13" s="63"/>
      <c r="U13" s="63"/>
      <c r="V13" s="63"/>
      <c r="W13" s="63"/>
      <c r="X13" s="63"/>
      <c r="Y13" s="73">
        <f t="shared" si="4"/>
        <v>0</v>
      </c>
      <c r="Z13" s="63"/>
      <c r="AA13" s="63"/>
      <c r="AB13" s="63"/>
      <c r="AC13" s="63"/>
      <c r="AD13" s="63"/>
      <c r="AE13" s="63" t="s">
        <v>181</v>
      </c>
      <c r="AF13" s="63" t="s">
        <v>181</v>
      </c>
      <c r="AG13" s="64" t="e">
        <f t="shared" si="5"/>
        <v>#VALUE!</v>
      </c>
      <c r="AH13" s="64" t="e">
        <f t="shared" si="0"/>
        <v>#VALUE!</v>
      </c>
      <c r="AI13" s="63"/>
      <c r="AJ13" s="63"/>
      <c r="AK13" s="63"/>
      <c r="AL13" s="63"/>
      <c r="AM13" s="63"/>
      <c r="AN13" s="63"/>
      <c r="AO13" s="64" t="e">
        <f t="shared" si="14"/>
        <v>#VALUE!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4"/>
      <c r="BB13" s="63"/>
      <c r="BC13" s="63"/>
      <c r="BD13" s="63"/>
      <c r="BE13" s="63"/>
      <c r="BF13" s="63"/>
      <c r="BG13" s="63"/>
      <c r="BH13" s="64">
        <f t="shared" si="8"/>
        <v>0</v>
      </c>
      <c r="BI13" s="63"/>
      <c r="BJ13" s="63"/>
      <c r="BK13" s="63"/>
      <c r="BL13" s="64">
        <f t="shared" si="9"/>
        <v>0</v>
      </c>
      <c r="BM13" s="63"/>
      <c r="BN13" s="63"/>
      <c r="BO13" s="63"/>
      <c r="BP13" s="63"/>
      <c r="BQ13" s="64">
        <f t="shared" si="10"/>
        <v>0</v>
      </c>
      <c r="BR13" s="63"/>
      <c r="BS13" s="63"/>
      <c r="BT13" s="64">
        <f t="shared" si="11"/>
        <v>0</v>
      </c>
      <c r="BU13" s="64"/>
      <c r="BV13" s="64"/>
      <c r="BW13" s="64">
        <v>1.3888888888888888E-2</v>
      </c>
      <c r="BX13" s="64"/>
      <c r="BY13" s="64"/>
      <c r="BZ13" s="64"/>
      <c r="CA13" s="64"/>
      <c r="CB13" s="64" t="s">
        <v>30</v>
      </c>
      <c r="CC13" s="64"/>
      <c r="CD13" s="66"/>
    </row>
    <row r="14" spans="1:82">
      <c r="A14" s="58">
        <v>12</v>
      </c>
      <c r="B14" s="59">
        <v>3</v>
      </c>
      <c r="C14" s="60" t="s">
        <v>29</v>
      </c>
      <c r="D14" s="59" t="s">
        <v>23</v>
      </c>
      <c r="E14" s="61" t="s">
        <v>182</v>
      </c>
      <c r="F14" s="61" t="s">
        <v>183</v>
      </c>
      <c r="G14" s="62">
        <v>0.499305555555556</v>
      </c>
      <c r="H14" s="63"/>
      <c r="I14" s="63">
        <v>0.53175925925925926</v>
      </c>
      <c r="J14" s="63">
        <v>0.55482638888888891</v>
      </c>
      <c r="K14" s="63">
        <v>0.5660532407407407</v>
      </c>
      <c r="L14" s="63">
        <v>0.58476851851851852</v>
      </c>
      <c r="M14" s="64">
        <f t="shared" si="2"/>
        <v>8.5462962962962519E-2</v>
      </c>
      <c r="N14" s="65" t="s">
        <v>184</v>
      </c>
      <c r="O14" s="63">
        <v>0.60870370370370364</v>
      </c>
      <c r="P14" s="64">
        <f t="shared" si="3"/>
        <v>5.8217592592592071E-3</v>
      </c>
      <c r="Q14" s="63">
        <v>0.61611111111111116</v>
      </c>
      <c r="R14" s="63">
        <v>0.61341435185185189</v>
      </c>
      <c r="S14" s="63">
        <v>0.62245370370370368</v>
      </c>
      <c r="T14" s="63"/>
      <c r="U14" s="63"/>
      <c r="V14" s="63"/>
      <c r="W14" s="63"/>
      <c r="X14" s="63">
        <v>0.62800925925925932</v>
      </c>
      <c r="Y14" s="73">
        <f t="shared" si="4"/>
        <v>1.9305555555555687E-2</v>
      </c>
      <c r="Z14" s="63">
        <v>0.63921296296296293</v>
      </c>
      <c r="AA14" s="63">
        <v>0.64819444444444441</v>
      </c>
      <c r="AB14" s="63">
        <v>0.66554398148148153</v>
      </c>
      <c r="AC14" s="63">
        <v>0.67312500000000008</v>
      </c>
      <c r="AD14" s="63">
        <v>0.67781249999999993</v>
      </c>
      <c r="AE14" s="63" t="s">
        <v>185</v>
      </c>
      <c r="AF14" s="63" t="s">
        <v>186</v>
      </c>
      <c r="AG14" s="64">
        <f t="shared" si="5"/>
        <v>9.3750000000003553E-4</v>
      </c>
      <c r="AH14" s="64">
        <f t="shared" si="0"/>
        <v>0.10222222222222233</v>
      </c>
      <c r="AI14" s="63">
        <v>0.71324074074074073</v>
      </c>
      <c r="AJ14" s="63">
        <v>0.74545138888888884</v>
      </c>
      <c r="AK14" s="63">
        <v>0.77378472222222217</v>
      </c>
      <c r="AL14" s="63">
        <v>0.78439814814814823</v>
      </c>
      <c r="AM14" s="63">
        <v>0.8065972222222223</v>
      </c>
      <c r="AN14" s="63">
        <v>0.82849537037037047</v>
      </c>
      <c r="AO14" s="64">
        <f t="shared" si="14"/>
        <v>0.14150462962962962</v>
      </c>
      <c r="AP14" s="63">
        <v>0.87261574074074078</v>
      </c>
      <c r="AQ14" s="63">
        <v>0.90265046296296303</v>
      </c>
      <c r="AR14" s="63">
        <v>0.92629629629629628</v>
      </c>
      <c r="AS14" s="63">
        <v>0.9521412037037037</v>
      </c>
      <c r="AT14" s="63">
        <v>6.4247685185185185E-2</v>
      </c>
      <c r="AU14" s="63">
        <v>9.1041666666666674E-2</v>
      </c>
      <c r="AV14" s="63">
        <v>0.11621527777777778</v>
      </c>
      <c r="AW14" s="63">
        <v>0.13856481481481484</v>
      </c>
      <c r="AX14" s="63">
        <v>0.17480324074074075</v>
      </c>
      <c r="AY14" s="63">
        <v>0.20160879629629633</v>
      </c>
      <c r="AZ14" s="63">
        <v>0.21122685185185186</v>
      </c>
      <c r="BA14" s="64">
        <f t="shared" si="16"/>
        <v>0.38273148148148139</v>
      </c>
      <c r="BB14" s="63">
        <v>0.27912037037037035</v>
      </c>
      <c r="BC14" s="63">
        <v>0.33230324074074075</v>
      </c>
      <c r="BD14" s="63">
        <v>0.24940972222222224</v>
      </c>
      <c r="BE14" s="63">
        <v>0.40334490740740742</v>
      </c>
      <c r="BF14" s="63">
        <v>0.43653935185185189</v>
      </c>
      <c r="BG14" s="63">
        <v>0.4770138888888889</v>
      </c>
      <c r="BH14" s="64">
        <f t="shared" si="8"/>
        <v>0.26578703703703704</v>
      </c>
      <c r="BI14" s="63">
        <v>0.68538194444444445</v>
      </c>
      <c r="BJ14" s="63">
        <v>0.71968750000000004</v>
      </c>
      <c r="BK14" s="63">
        <v>0.74109953703703713</v>
      </c>
      <c r="BL14" s="64">
        <f t="shared" si="9"/>
        <v>0.26408564814814822</v>
      </c>
      <c r="BM14" s="63">
        <v>0.78964120370370372</v>
      </c>
      <c r="BN14" s="63">
        <v>0.83336805555555549</v>
      </c>
      <c r="BO14" s="63">
        <v>0.87023148148148144</v>
      </c>
      <c r="BP14" s="63">
        <v>0.92145833333333327</v>
      </c>
      <c r="BQ14" s="64">
        <f t="shared" si="10"/>
        <v>0.18035879629629614</v>
      </c>
      <c r="BR14" s="63">
        <v>0.95922453703703703</v>
      </c>
      <c r="BS14" s="63">
        <v>0.99063657407407402</v>
      </c>
      <c r="BT14" s="64">
        <f t="shared" si="11"/>
        <v>6.9178240740740748E-2</v>
      </c>
      <c r="BU14" s="64">
        <f t="shared" si="17"/>
        <v>1.491331018518518</v>
      </c>
      <c r="BV14" s="64">
        <v>6.9444444444444441E-3</v>
      </c>
      <c r="BW14" s="64">
        <v>1.3888888888888888E-2</v>
      </c>
      <c r="BX14" s="64">
        <f t="shared" si="12"/>
        <v>5.8217592592592071E-3</v>
      </c>
      <c r="BY14" s="64">
        <f t="shared" si="13"/>
        <v>9.3750000000003553E-4</v>
      </c>
      <c r="BZ14" s="64">
        <v>0.125</v>
      </c>
      <c r="CA14" s="64"/>
      <c r="CB14" s="64" t="s">
        <v>30</v>
      </c>
      <c r="CC14" s="64">
        <f t="shared" si="15"/>
        <v>1.5887384259259254</v>
      </c>
      <c r="CD14" s="66" t="s">
        <v>31</v>
      </c>
    </row>
    <row r="15" spans="1:82">
      <c r="A15" s="67">
        <v>13</v>
      </c>
      <c r="B15" s="68">
        <v>4</v>
      </c>
      <c r="C15" s="69" t="s">
        <v>32</v>
      </c>
      <c r="D15" s="68" t="s">
        <v>23</v>
      </c>
      <c r="E15" s="67" t="s">
        <v>187</v>
      </c>
      <c r="F15" s="67" t="s">
        <v>129</v>
      </c>
      <c r="G15" s="70">
        <v>0.499305555555556</v>
      </c>
      <c r="H15" s="71"/>
      <c r="I15" s="71">
        <v>0.53375000000000006</v>
      </c>
      <c r="J15" s="71">
        <v>0.55777777777777782</v>
      </c>
      <c r="K15" s="71">
        <v>0.57093749999999999</v>
      </c>
      <c r="L15" s="71">
        <v>0.59282407407407411</v>
      </c>
      <c r="M15" s="72">
        <f t="shared" si="2"/>
        <v>9.3518518518518112E-2</v>
      </c>
      <c r="N15" s="67" t="s">
        <v>188</v>
      </c>
      <c r="O15" s="71">
        <v>0.61305555555555558</v>
      </c>
      <c r="P15" s="72">
        <f t="shared" si="3"/>
        <v>3.0092592592592116E-3</v>
      </c>
      <c r="Q15" s="71"/>
      <c r="R15" s="71"/>
      <c r="S15" s="71">
        <v>0.62407407407407411</v>
      </c>
      <c r="T15" s="71">
        <v>0.63369212962962962</v>
      </c>
      <c r="U15" s="71">
        <v>0.64280092592592586</v>
      </c>
      <c r="V15" s="71">
        <v>0.62856481481481474</v>
      </c>
      <c r="W15" s="71"/>
      <c r="X15" s="71">
        <v>0.65710648148148143</v>
      </c>
      <c r="Y15" s="72">
        <f t="shared" si="4"/>
        <v>4.4050925925925855E-2</v>
      </c>
      <c r="Z15" s="71">
        <v>0.6691435185185185</v>
      </c>
      <c r="AA15" s="71">
        <v>0.67937499999999995</v>
      </c>
      <c r="AB15" s="71">
        <v>0.75258101851851855</v>
      </c>
      <c r="AC15" s="71">
        <v>0.7443981481481482</v>
      </c>
      <c r="AD15" s="71">
        <v>0.76515046296296296</v>
      </c>
      <c r="AE15" s="71" t="s">
        <v>189</v>
      </c>
      <c r="AF15" s="71" t="s">
        <v>190</v>
      </c>
      <c r="AG15" s="72">
        <f t="shared" si="5"/>
        <v>1.3657407407408062E-3</v>
      </c>
      <c r="AH15" s="72"/>
      <c r="AI15" s="71">
        <v>0.82090277777777787</v>
      </c>
      <c r="AJ15" s="71">
        <v>0.88475694444444442</v>
      </c>
      <c r="AK15" s="71">
        <v>0.93987268518518519</v>
      </c>
      <c r="AL15" s="71">
        <v>0.95682870370370365</v>
      </c>
      <c r="AM15" s="71">
        <v>8.0555555555555554E-3</v>
      </c>
      <c r="AN15" s="71">
        <v>4.520833333333333E-2</v>
      </c>
      <c r="AO15" s="72">
        <f>AN15+"24:00:00"-AF15</f>
        <v>0.2689583333333333</v>
      </c>
      <c r="AP15" s="71">
        <v>9.2314814814814808E-2</v>
      </c>
      <c r="AQ15" s="71">
        <v>0.12340277777777779</v>
      </c>
      <c r="AR15" s="71">
        <v>0.14938657407407407</v>
      </c>
      <c r="AS15" s="71">
        <v>0.18907407407407406</v>
      </c>
      <c r="AT15" s="71">
        <v>0.28902777777777777</v>
      </c>
      <c r="AU15" s="71">
        <v>0.31739583333333332</v>
      </c>
      <c r="AV15" s="71"/>
      <c r="AW15" s="71"/>
      <c r="AX15" s="71"/>
      <c r="AY15" s="71"/>
      <c r="AZ15" s="71">
        <v>0.3991898148148148</v>
      </c>
      <c r="BA15" s="72">
        <f t="shared" si="7"/>
        <v>0.35398148148148145</v>
      </c>
      <c r="BB15" s="71"/>
      <c r="BC15" s="71"/>
      <c r="BD15" s="71"/>
      <c r="BE15" s="71"/>
      <c r="BF15" s="71"/>
      <c r="BG15" s="71"/>
      <c r="BH15" s="72">
        <f t="shared" si="8"/>
        <v>-0.3991898148148148</v>
      </c>
      <c r="BI15" s="71"/>
      <c r="BJ15" s="71"/>
      <c r="BK15" s="71"/>
      <c r="BL15" s="72">
        <f t="shared" si="9"/>
        <v>0</v>
      </c>
      <c r="BM15" s="71"/>
      <c r="BN15" s="71"/>
      <c r="BO15" s="71"/>
      <c r="BP15" s="71"/>
      <c r="BQ15" s="72">
        <f t="shared" si="10"/>
        <v>0</v>
      </c>
      <c r="BR15" s="71"/>
      <c r="BS15" s="71"/>
      <c r="BT15" s="72">
        <f t="shared" si="11"/>
        <v>0</v>
      </c>
      <c r="BU15" s="72">
        <f t="shared" si="1"/>
        <v>-0.499305555555556</v>
      </c>
      <c r="BV15" s="72"/>
      <c r="BW15" s="64">
        <v>6.9444444444444441E-3</v>
      </c>
      <c r="BX15" s="64">
        <f t="shared" si="12"/>
        <v>3.0092592592592116E-3</v>
      </c>
      <c r="BY15" s="64">
        <f t="shared" si="13"/>
        <v>1.3657407407408062E-3</v>
      </c>
      <c r="BZ15" s="72">
        <v>2</v>
      </c>
      <c r="CA15" s="72"/>
      <c r="CB15" s="72" t="s">
        <v>24</v>
      </c>
      <c r="CC15" s="64">
        <f t="shared" si="15"/>
        <v>1.4893749999999994</v>
      </c>
      <c r="CD15" s="72" t="s">
        <v>33</v>
      </c>
    </row>
    <row r="16" spans="1:82">
      <c r="A16" s="67">
        <v>14</v>
      </c>
      <c r="B16" s="68">
        <v>4</v>
      </c>
      <c r="C16" s="69" t="s">
        <v>32</v>
      </c>
      <c r="D16" s="68" t="s">
        <v>23</v>
      </c>
      <c r="E16" s="67" t="s">
        <v>187</v>
      </c>
      <c r="F16" s="67" t="s">
        <v>145</v>
      </c>
      <c r="G16" s="70">
        <v>0.499305555555556</v>
      </c>
      <c r="H16" s="71">
        <v>0.52241898148148147</v>
      </c>
      <c r="I16" s="71">
        <v>0.53362268518518519</v>
      </c>
      <c r="J16" s="71">
        <v>0.55795138888888884</v>
      </c>
      <c r="K16" s="71">
        <v>0.57127314814814811</v>
      </c>
      <c r="L16" s="71">
        <v>0.59231481481481485</v>
      </c>
      <c r="M16" s="72">
        <f t="shared" si="2"/>
        <v>9.3009259259258847E-2</v>
      </c>
      <c r="N16" s="67" t="s">
        <v>191</v>
      </c>
      <c r="O16" s="71">
        <v>0.61319444444444449</v>
      </c>
      <c r="P16" s="72">
        <f t="shared" si="3"/>
        <v>2.5231481481482465E-3</v>
      </c>
      <c r="Q16" s="71">
        <v>0.62178240740740742</v>
      </c>
      <c r="R16" s="71">
        <v>0.61812500000000004</v>
      </c>
      <c r="S16" s="71"/>
      <c r="T16" s="71"/>
      <c r="U16" s="71"/>
      <c r="V16" s="71"/>
      <c r="W16" s="71">
        <v>0.63353009259259252</v>
      </c>
      <c r="X16" s="71">
        <v>0.65729166666666672</v>
      </c>
      <c r="Y16" s="72">
        <f t="shared" si="4"/>
        <v>4.4097222222222232E-2</v>
      </c>
      <c r="Z16" s="71">
        <v>0.66921296296296295</v>
      </c>
      <c r="AA16" s="71">
        <v>0.67939814814814825</v>
      </c>
      <c r="AB16" s="71">
        <v>0.75278935185185192</v>
      </c>
      <c r="AC16" s="71">
        <v>0.7443749999999999</v>
      </c>
      <c r="AD16" s="71">
        <v>0.76503472222222213</v>
      </c>
      <c r="AE16" s="71" t="s">
        <v>192</v>
      </c>
      <c r="AF16" s="71" t="s">
        <v>193</v>
      </c>
      <c r="AG16" s="72">
        <f t="shared" si="5"/>
        <v>1.2268518518517846E-3</v>
      </c>
      <c r="AH16" s="72">
        <f t="shared" si="0"/>
        <v>0.1840856481481481</v>
      </c>
      <c r="AI16" s="71">
        <v>0.82065972222222217</v>
      </c>
      <c r="AJ16" s="71">
        <v>0.88482638888888887</v>
      </c>
      <c r="AK16" s="71">
        <v>0.94020833333333342</v>
      </c>
      <c r="AL16" s="71">
        <v>0.95712962962962955</v>
      </c>
      <c r="AM16" s="71">
        <v>8.2407407407407412E-3</v>
      </c>
      <c r="AN16" s="71">
        <v>4.5162037037037035E-2</v>
      </c>
      <c r="AO16" s="72">
        <f t="shared" ref="AO16:AO18" si="18">AN16+"24:00:00"-AF16</f>
        <v>0.26876157407407419</v>
      </c>
      <c r="AP16" s="71">
        <v>9.2557870370370374E-2</v>
      </c>
      <c r="AQ16" s="71">
        <v>0.1233449074074074</v>
      </c>
      <c r="AR16" s="71">
        <v>0.14953703703703705</v>
      </c>
      <c r="AS16" s="71">
        <v>0.18918981481481481</v>
      </c>
      <c r="AT16" s="71">
        <v>0.28908564814814813</v>
      </c>
      <c r="AU16" s="71">
        <v>0.3175115740740741</v>
      </c>
      <c r="AV16" s="71"/>
      <c r="AW16" s="71"/>
      <c r="AX16" s="71"/>
      <c r="AY16" s="71"/>
      <c r="AZ16" s="71">
        <v>0.39930555555555558</v>
      </c>
      <c r="BA16" s="72">
        <f t="shared" si="7"/>
        <v>0.35414351851851855</v>
      </c>
      <c r="BB16" s="71"/>
      <c r="BC16" s="71"/>
      <c r="BD16" s="71"/>
      <c r="BE16" s="71"/>
      <c r="BF16" s="71"/>
      <c r="BG16" s="71"/>
      <c r="BH16" s="72">
        <f t="shared" si="8"/>
        <v>-0.39930555555555558</v>
      </c>
      <c r="BI16" s="71"/>
      <c r="BJ16" s="71"/>
      <c r="BK16" s="71"/>
      <c r="BL16" s="72">
        <f t="shared" si="9"/>
        <v>0</v>
      </c>
      <c r="BM16" s="71"/>
      <c r="BN16" s="71"/>
      <c r="BO16" s="71"/>
      <c r="BP16" s="71"/>
      <c r="BQ16" s="72">
        <f t="shared" si="10"/>
        <v>0</v>
      </c>
      <c r="BR16" s="71"/>
      <c r="BS16" s="71"/>
      <c r="BT16" s="72">
        <f t="shared" si="11"/>
        <v>0</v>
      </c>
      <c r="BU16" s="72">
        <f t="shared" si="1"/>
        <v>-0.499305555555556</v>
      </c>
      <c r="BV16" s="72"/>
      <c r="BW16" s="64">
        <v>6.9444444444444441E-3</v>
      </c>
      <c r="BX16" s="64">
        <f t="shared" si="12"/>
        <v>2.5231481481482465E-3</v>
      </c>
      <c r="BY16" s="64">
        <f t="shared" si="13"/>
        <v>1.2268518518517846E-3</v>
      </c>
      <c r="BZ16" s="72">
        <v>1.875</v>
      </c>
      <c r="CA16" s="72"/>
      <c r="CB16" s="72" t="s">
        <v>24</v>
      </c>
      <c r="CC16" s="64">
        <f t="shared" si="15"/>
        <v>1.3649999999999995</v>
      </c>
      <c r="CD16" s="72" t="s">
        <v>34</v>
      </c>
    </row>
    <row r="17" spans="1:82">
      <c r="A17" s="67">
        <v>15</v>
      </c>
      <c r="B17" s="68">
        <v>4</v>
      </c>
      <c r="C17" s="69" t="s">
        <v>32</v>
      </c>
      <c r="D17" s="68" t="s">
        <v>23</v>
      </c>
      <c r="E17" s="67" t="s">
        <v>194</v>
      </c>
      <c r="F17" s="67" t="s">
        <v>195</v>
      </c>
      <c r="G17" s="70">
        <v>0.499305555555556</v>
      </c>
      <c r="H17" s="71">
        <v>0.52230324074074075</v>
      </c>
      <c r="I17" s="71">
        <v>0.53357638888888892</v>
      </c>
      <c r="J17" s="71">
        <v>0.55758101851851849</v>
      </c>
      <c r="K17" s="71">
        <v>0.57140046296296299</v>
      </c>
      <c r="L17" s="71">
        <v>0.59250000000000003</v>
      </c>
      <c r="M17" s="72">
        <f t="shared" si="2"/>
        <v>9.3194444444444025E-2</v>
      </c>
      <c r="N17" s="67" t="s">
        <v>196</v>
      </c>
      <c r="O17" s="71">
        <v>0.61314814814814811</v>
      </c>
      <c r="P17" s="72">
        <f t="shared" si="3"/>
        <v>3.1249999999999334E-3</v>
      </c>
      <c r="Q17" s="71">
        <v>0.62174768518518519</v>
      </c>
      <c r="R17" s="71">
        <v>0.61809027777777781</v>
      </c>
      <c r="S17" s="71"/>
      <c r="T17" s="71"/>
      <c r="U17" s="71"/>
      <c r="V17" s="71"/>
      <c r="W17" s="71">
        <v>0.63344907407407403</v>
      </c>
      <c r="X17" s="71">
        <v>0.65721064814814811</v>
      </c>
      <c r="Y17" s="72">
        <f t="shared" si="4"/>
        <v>4.4062500000000004E-2</v>
      </c>
      <c r="Z17" s="71">
        <v>0.66935185185185186</v>
      </c>
      <c r="AA17" s="71">
        <v>0.67943287037037037</v>
      </c>
      <c r="AB17" s="71">
        <v>0.75266203703703705</v>
      </c>
      <c r="AC17" s="71">
        <v>0.74451388888888881</v>
      </c>
      <c r="AD17" s="71">
        <v>0.76509259259259255</v>
      </c>
      <c r="AE17" s="71" t="s">
        <v>197</v>
      </c>
      <c r="AF17" s="71" t="s">
        <v>198</v>
      </c>
      <c r="AG17" s="72">
        <f t="shared" si="5"/>
        <v>1.5046296296296058E-3</v>
      </c>
      <c r="AH17" s="72">
        <f t="shared" si="0"/>
        <v>0.18385416666666665</v>
      </c>
      <c r="AI17" s="71">
        <v>0.82125000000000004</v>
      </c>
      <c r="AJ17" s="71">
        <v>0.88530092592592602</v>
      </c>
      <c r="AK17" s="71">
        <v>0.94041666666666668</v>
      </c>
      <c r="AL17" s="71">
        <v>0.95725694444444442</v>
      </c>
      <c r="AM17" s="71">
        <v>8.1249999999999985E-3</v>
      </c>
      <c r="AN17" s="71">
        <v>4.5138888888888888E-2</v>
      </c>
      <c r="AO17" s="72">
        <f t="shared" si="18"/>
        <v>0.26878472222222216</v>
      </c>
      <c r="AP17" s="71">
        <v>9.2638888888888882E-2</v>
      </c>
      <c r="AQ17" s="71">
        <v>0.12327546296296295</v>
      </c>
      <c r="AR17" s="71">
        <v>0.14987268518518518</v>
      </c>
      <c r="AS17" s="71">
        <v>0.18929398148148149</v>
      </c>
      <c r="AT17" s="71">
        <v>0.28932870370370373</v>
      </c>
      <c r="AU17" s="71">
        <v>0.31775462962962964</v>
      </c>
      <c r="AV17" s="71"/>
      <c r="AW17" s="71"/>
      <c r="AX17" s="71"/>
      <c r="AY17" s="71"/>
      <c r="AZ17" s="71">
        <v>0.39942129629629625</v>
      </c>
      <c r="BA17" s="72">
        <f t="shared" si="7"/>
        <v>0.35428240740740735</v>
      </c>
      <c r="BB17" s="71"/>
      <c r="BC17" s="71"/>
      <c r="BD17" s="71"/>
      <c r="BE17" s="71"/>
      <c r="BF17" s="71"/>
      <c r="BG17" s="71"/>
      <c r="BH17" s="72">
        <f t="shared" si="8"/>
        <v>-0.39942129629629625</v>
      </c>
      <c r="BI17" s="71"/>
      <c r="BJ17" s="71"/>
      <c r="BK17" s="71"/>
      <c r="BL17" s="72">
        <f t="shared" si="9"/>
        <v>0</v>
      </c>
      <c r="BM17" s="71"/>
      <c r="BN17" s="71"/>
      <c r="BO17" s="71"/>
      <c r="BP17" s="71"/>
      <c r="BQ17" s="72">
        <f t="shared" si="10"/>
        <v>0</v>
      </c>
      <c r="BR17" s="71"/>
      <c r="BS17" s="71"/>
      <c r="BT17" s="72">
        <f t="shared" si="11"/>
        <v>0</v>
      </c>
      <c r="BU17" s="72">
        <f t="shared" si="1"/>
        <v>-0.499305555555556</v>
      </c>
      <c r="BV17" s="72"/>
      <c r="BW17" s="64">
        <v>6.9444444444444441E-3</v>
      </c>
      <c r="BX17" s="64">
        <f t="shared" si="12"/>
        <v>3.1249999999999334E-3</v>
      </c>
      <c r="BY17" s="64">
        <f t="shared" si="13"/>
        <v>1.5046296296296058E-3</v>
      </c>
      <c r="BZ17" s="72">
        <v>1.875</v>
      </c>
      <c r="CA17" s="72"/>
      <c r="CB17" s="72" t="s">
        <v>24</v>
      </c>
      <c r="CC17" s="64">
        <f t="shared" si="15"/>
        <v>1.3641203703703701</v>
      </c>
      <c r="CD17" s="72" t="s">
        <v>34</v>
      </c>
    </row>
    <row r="18" spans="1:82">
      <c r="A18" s="67">
        <v>16</v>
      </c>
      <c r="B18" s="68">
        <v>4</v>
      </c>
      <c r="C18" s="69" t="s">
        <v>32</v>
      </c>
      <c r="D18" s="68" t="s">
        <v>23</v>
      </c>
      <c r="E18" s="67" t="s">
        <v>199</v>
      </c>
      <c r="F18" s="67" t="s">
        <v>200</v>
      </c>
      <c r="G18" s="70">
        <v>0.499305555555556</v>
      </c>
      <c r="H18" s="71">
        <v>0.52244212962962966</v>
      </c>
      <c r="I18" s="71">
        <v>0.53378472222222217</v>
      </c>
      <c r="J18" s="71">
        <v>0.55769675925925932</v>
      </c>
      <c r="K18" s="71">
        <v>0.57103009259259252</v>
      </c>
      <c r="L18" s="71">
        <v>0.59277777777777774</v>
      </c>
      <c r="M18" s="72">
        <f t="shared" si="2"/>
        <v>9.3472222222221735E-2</v>
      </c>
      <c r="N18" s="67" t="s">
        <v>201</v>
      </c>
      <c r="O18" s="71">
        <v>0.61302083333333335</v>
      </c>
      <c r="P18" s="72">
        <f t="shared" si="3"/>
        <v>2.8009259259259567E-3</v>
      </c>
      <c r="Q18" s="71"/>
      <c r="R18" s="71"/>
      <c r="S18" s="71">
        <v>0.62403935185185189</v>
      </c>
      <c r="T18" s="71">
        <v>0.63373842592592589</v>
      </c>
      <c r="U18" s="71">
        <v>0.64285879629629628</v>
      </c>
      <c r="V18" s="71">
        <v>0.6286342592592592</v>
      </c>
      <c r="W18" s="71"/>
      <c r="X18" s="71">
        <v>0.65714120370370377</v>
      </c>
      <c r="Y18" s="72">
        <f t="shared" si="4"/>
        <v>4.4120370370370421E-2</v>
      </c>
      <c r="Z18" s="71">
        <v>0.66928240740740741</v>
      </c>
      <c r="AA18" s="71">
        <v>0.67947916666666675</v>
      </c>
      <c r="AB18" s="71">
        <v>0.75274305555555554</v>
      </c>
      <c r="AC18" s="71">
        <v>0.74446759259259254</v>
      </c>
      <c r="AD18" s="71">
        <v>0.76520833333333327</v>
      </c>
      <c r="AE18" s="71" t="s">
        <v>202</v>
      </c>
      <c r="AF18" s="71" t="s">
        <v>203</v>
      </c>
      <c r="AG18" s="72">
        <f t="shared" si="5"/>
        <v>1.2962962962963509E-3</v>
      </c>
      <c r="AH18" s="72">
        <f t="shared" si="0"/>
        <v>0.18354166666666671</v>
      </c>
      <c r="AI18" s="71">
        <v>0.82136574074074076</v>
      </c>
      <c r="AJ18" s="71">
        <v>0.88501157407407405</v>
      </c>
      <c r="AK18" s="71">
        <v>0.94076388888888884</v>
      </c>
      <c r="AL18" s="71">
        <v>0.95700231481481479</v>
      </c>
      <c r="AM18" s="71">
        <v>8.0787037037037043E-3</v>
      </c>
      <c r="AN18" s="71">
        <v>4.5254629629629624E-2</v>
      </c>
      <c r="AO18" s="72">
        <f t="shared" si="18"/>
        <v>0.26893518518518522</v>
      </c>
      <c r="AP18" s="71">
        <v>9.2453703703703705E-2</v>
      </c>
      <c r="AQ18" s="71">
        <v>0.12320601851851852</v>
      </c>
      <c r="AR18" s="71">
        <v>0.1496990740740741</v>
      </c>
      <c r="AS18" s="71">
        <v>0.1892476851851852</v>
      </c>
      <c r="AT18" s="71">
        <v>0.28915509259259259</v>
      </c>
      <c r="AU18" s="71">
        <v>0.31758101851851855</v>
      </c>
      <c r="AV18" s="71"/>
      <c r="AW18" s="71"/>
      <c r="AX18" s="71"/>
      <c r="AY18" s="71"/>
      <c r="AZ18" s="71">
        <v>0.39934027777777775</v>
      </c>
      <c r="BA18" s="72">
        <f t="shared" si="7"/>
        <v>0.35408564814814814</v>
      </c>
      <c r="BB18" s="71"/>
      <c r="BC18" s="71"/>
      <c r="BD18" s="71"/>
      <c r="BE18" s="71"/>
      <c r="BF18" s="71"/>
      <c r="BG18" s="71"/>
      <c r="BH18" s="72">
        <f t="shared" si="8"/>
        <v>-0.39934027777777775</v>
      </c>
      <c r="BI18" s="71"/>
      <c r="BJ18" s="71"/>
      <c r="BK18" s="71"/>
      <c r="BL18" s="72">
        <f t="shared" si="9"/>
        <v>0</v>
      </c>
      <c r="BM18" s="71"/>
      <c r="BN18" s="71"/>
      <c r="BO18" s="71"/>
      <c r="BP18" s="71"/>
      <c r="BQ18" s="72">
        <f t="shared" si="10"/>
        <v>0</v>
      </c>
      <c r="BR18" s="71"/>
      <c r="BS18" s="71"/>
      <c r="BT18" s="72">
        <f t="shared" si="11"/>
        <v>0</v>
      </c>
      <c r="BU18" s="72">
        <f t="shared" si="1"/>
        <v>-0.499305555555556</v>
      </c>
      <c r="BV18" s="72"/>
      <c r="BW18" s="64">
        <v>6.9444444444444441E-3</v>
      </c>
      <c r="BX18" s="64">
        <f t="shared" si="12"/>
        <v>2.8009259259259567E-3</v>
      </c>
      <c r="BY18" s="64">
        <f t="shared" si="13"/>
        <v>1.2962962962963509E-3</v>
      </c>
      <c r="BZ18" s="72">
        <v>1.875</v>
      </c>
      <c r="CA18" s="72"/>
      <c r="CB18" s="72" t="s">
        <v>24</v>
      </c>
      <c r="CC18" s="64">
        <f t="shared" si="15"/>
        <v>1.3646527777777773</v>
      </c>
      <c r="CD18" s="72" t="s">
        <v>34</v>
      </c>
    </row>
    <row r="19" spans="1:82">
      <c r="A19" s="58">
        <v>17</v>
      </c>
      <c r="B19" s="59">
        <v>5</v>
      </c>
      <c r="C19" s="60" t="s">
        <v>35</v>
      </c>
      <c r="D19" s="59" t="s">
        <v>23</v>
      </c>
      <c r="E19" s="61" t="s">
        <v>204</v>
      </c>
      <c r="F19" s="61" t="s">
        <v>205</v>
      </c>
      <c r="G19" s="62">
        <v>0.499305555555556</v>
      </c>
      <c r="H19" s="63">
        <v>0.52097222222222228</v>
      </c>
      <c r="I19" s="63">
        <v>0.53184027777777776</v>
      </c>
      <c r="J19" s="63">
        <v>0.5544675925925926</v>
      </c>
      <c r="K19" s="63">
        <v>0.56612268518518516</v>
      </c>
      <c r="L19" s="63">
        <v>0.5843518518518519</v>
      </c>
      <c r="M19" s="64">
        <f t="shared" si="2"/>
        <v>8.5046296296295898E-2</v>
      </c>
      <c r="N19" s="65" t="s">
        <v>206</v>
      </c>
      <c r="O19" s="63">
        <v>0.60490740740740734</v>
      </c>
      <c r="P19" s="64">
        <f t="shared" si="3"/>
        <v>5.2546296296295258E-3</v>
      </c>
      <c r="Q19" s="63"/>
      <c r="R19" s="63"/>
      <c r="S19" s="63"/>
      <c r="T19" s="63">
        <v>0.62238425925925933</v>
      </c>
      <c r="U19" s="63">
        <v>0.61603009259259256</v>
      </c>
      <c r="V19" s="63">
        <v>0.62850694444444444</v>
      </c>
      <c r="W19" s="63">
        <v>0.60996527777777776</v>
      </c>
      <c r="X19" s="63">
        <v>0.63445601851851852</v>
      </c>
      <c r="Y19" s="64">
        <f t="shared" si="4"/>
        <v>2.9548611111111178E-2</v>
      </c>
      <c r="Z19" s="63">
        <v>0.64391203703703703</v>
      </c>
      <c r="AA19" s="63">
        <v>0.65206018518518516</v>
      </c>
      <c r="AB19" s="63">
        <v>0.66861111111111116</v>
      </c>
      <c r="AC19" s="63">
        <v>0.67550925925925931</v>
      </c>
      <c r="AD19" s="63">
        <v>0.68005787037037047</v>
      </c>
      <c r="AE19" s="63" t="s">
        <v>207</v>
      </c>
      <c r="AF19" s="63" t="s">
        <v>208</v>
      </c>
      <c r="AG19" s="64">
        <f t="shared" si="5"/>
        <v>1.2500000000000844E-3</v>
      </c>
      <c r="AH19" s="64">
        <f t="shared" si="0"/>
        <v>0.1047569444444445</v>
      </c>
      <c r="AI19" s="63">
        <v>0.71517361111111111</v>
      </c>
      <c r="AJ19" s="63">
        <v>0.7507638888888889</v>
      </c>
      <c r="AK19" s="63">
        <v>0.78013888888888883</v>
      </c>
      <c r="AL19" s="63">
        <v>0.79160879629629621</v>
      </c>
      <c r="AM19" s="63">
        <v>0.82038194444444434</v>
      </c>
      <c r="AN19" s="63">
        <v>0.84356481481481482</v>
      </c>
      <c r="AO19" s="64">
        <f t="shared" si="14"/>
        <v>0.15445601851851842</v>
      </c>
      <c r="AP19" s="63">
        <v>0.88248842592592591</v>
      </c>
      <c r="AQ19" s="63">
        <v>0.91585648148148147</v>
      </c>
      <c r="AR19" s="63">
        <v>0.93549768518518517</v>
      </c>
      <c r="AS19" s="63">
        <v>0.95708333333333329</v>
      </c>
      <c r="AT19" s="63">
        <v>6.0509259259259263E-2</v>
      </c>
      <c r="AU19" s="63">
        <v>9.042824074074074E-2</v>
      </c>
      <c r="AV19" s="63">
        <v>0.11695601851851851</v>
      </c>
      <c r="AW19" s="63">
        <v>0.1807175925925926</v>
      </c>
      <c r="AX19" s="63">
        <v>0.21131944444444442</v>
      </c>
      <c r="AY19" s="63">
        <v>0.2396412037037037</v>
      </c>
      <c r="AZ19" s="63">
        <v>0.24775462962962966</v>
      </c>
      <c r="BA19" s="64">
        <f>AZ19+"24:00:00"-AN19</f>
        <v>0.40418981481481475</v>
      </c>
      <c r="BB19" s="63">
        <v>0.28922453703703704</v>
      </c>
      <c r="BC19" s="63">
        <v>0.37177083333333333</v>
      </c>
      <c r="BD19" s="63">
        <v>0.39917824074074071</v>
      </c>
      <c r="BE19" s="63">
        <v>0.43837962962962962</v>
      </c>
      <c r="BF19" s="63">
        <v>0.46438657407407408</v>
      </c>
      <c r="BG19" s="63">
        <v>0.50908564814814816</v>
      </c>
      <c r="BH19" s="64">
        <f t="shared" si="8"/>
        <v>0.26133101851851848</v>
      </c>
      <c r="BI19" s="63">
        <v>0.70351851851851854</v>
      </c>
      <c r="BJ19" s="63">
        <v>0.75284722222222211</v>
      </c>
      <c r="BK19" s="63">
        <v>0.77952546296296299</v>
      </c>
      <c r="BL19" s="64">
        <f t="shared" si="9"/>
        <v>0.27043981481481483</v>
      </c>
      <c r="BM19" s="63">
        <v>0.82662037037037039</v>
      </c>
      <c r="BN19" s="63">
        <v>0.88256944444444452</v>
      </c>
      <c r="BO19" s="63">
        <v>0.91615740740740748</v>
      </c>
      <c r="BP19" s="63">
        <v>0.98900462962962965</v>
      </c>
      <c r="BQ19" s="64">
        <f t="shared" si="10"/>
        <v>0.20947916666666666</v>
      </c>
      <c r="BR19" s="63">
        <v>3.7268518518518513E-2</v>
      </c>
      <c r="BS19" s="63">
        <v>6.6620370370370371E-2</v>
      </c>
      <c r="BT19" s="64">
        <f>BS19+"24:00:00"-BP19</f>
        <v>7.7615740740740624E-2</v>
      </c>
      <c r="BU19" s="64">
        <f>(BS19+"48:00:00"-G19)</f>
        <v>1.5673148148148144</v>
      </c>
      <c r="BV19" s="64"/>
      <c r="BW19" s="64">
        <v>1.0416666666666666E-2</v>
      </c>
      <c r="BX19" s="64">
        <f t="shared" si="12"/>
        <v>5.2546296296295258E-3</v>
      </c>
      <c r="BY19" s="64">
        <f t="shared" si="13"/>
        <v>1.2500000000000844E-3</v>
      </c>
      <c r="BZ19" s="64">
        <v>0</v>
      </c>
      <c r="CA19" s="64"/>
      <c r="CB19" s="64" t="s">
        <v>30</v>
      </c>
      <c r="CC19" s="64">
        <f t="shared" si="15"/>
        <v>1.550393518518518</v>
      </c>
      <c r="CD19" s="66"/>
    </row>
    <row r="20" spans="1:82">
      <c r="A20" s="58">
        <v>18</v>
      </c>
      <c r="B20" s="59">
        <v>5</v>
      </c>
      <c r="C20" s="60" t="s">
        <v>35</v>
      </c>
      <c r="D20" s="59" t="s">
        <v>23</v>
      </c>
      <c r="E20" s="61" t="s">
        <v>209</v>
      </c>
      <c r="F20" s="61" t="s">
        <v>210</v>
      </c>
      <c r="G20" s="62">
        <v>0.499305555555556</v>
      </c>
      <c r="H20" s="63"/>
      <c r="I20" s="63">
        <v>0.53197916666666667</v>
      </c>
      <c r="J20" s="63">
        <v>0.55456018518518524</v>
      </c>
      <c r="K20" s="63">
        <v>0.56630787037037034</v>
      </c>
      <c r="L20" s="63">
        <v>0.58442129629629636</v>
      </c>
      <c r="M20" s="64">
        <f t="shared" si="2"/>
        <v>8.5115740740740353E-2</v>
      </c>
      <c r="N20" s="65" t="s">
        <v>181</v>
      </c>
      <c r="O20" s="63">
        <v>0.60484953703703703</v>
      </c>
      <c r="P20" s="64" t="e">
        <f t="shared" si="3"/>
        <v>#VALUE!</v>
      </c>
      <c r="Q20" s="63">
        <v>0.61143518518518525</v>
      </c>
      <c r="R20" s="63">
        <v>0.61715277777777777</v>
      </c>
      <c r="S20" s="63">
        <v>0.62266203703703704</v>
      </c>
      <c r="T20" s="63"/>
      <c r="U20" s="63"/>
      <c r="V20" s="63"/>
      <c r="W20" s="63"/>
      <c r="X20" s="63">
        <v>0.6343981481481481</v>
      </c>
      <c r="Y20" s="64">
        <f t="shared" si="4"/>
        <v>2.9548611111111067E-2</v>
      </c>
      <c r="Z20" s="63">
        <v>0.64377314814814812</v>
      </c>
      <c r="AA20" s="63">
        <v>0.65204861111111112</v>
      </c>
      <c r="AB20" s="63">
        <v>0.66865740740740742</v>
      </c>
      <c r="AC20" s="63">
        <v>0.67539351851851848</v>
      </c>
      <c r="AD20" s="63">
        <v>0.68013888888888896</v>
      </c>
      <c r="AE20" s="63" t="s">
        <v>211</v>
      </c>
      <c r="AF20" s="63" t="s">
        <v>212</v>
      </c>
      <c r="AG20" s="64">
        <f t="shared" si="5"/>
        <v>1.3194444444445397E-3</v>
      </c>
      <c r="AH20" s="64">
        <f t="shared" si="0"/>
        <v>0.10473379629629631</v>
      </c>
      <c r="AI20" s="63">
        <v>0.71638888888888885</v>
      </c>
      <c r="AJ20" s="63">
        <v>0.75087962962962962</v>
      </c>
      <c r="AK20" s="63">
        <v>0.78074074074074085</v>
      </c>
      <c r="AL20" s="63">
        <v>0.79153935185185187</v>
      </c>
      <c r="AM20" s="63">
        <v>0.82050925925925933</v>
      </c>
      <c r="AN20" s="63">
        <v>0.84386574074074072</v>
      </c>
      <c r="AO20" s="64">
        <f t="shared" si="14"/>
        <v>0.15471064814814806</v>
      </c>
      <c r="AP20" s="63">
        <v>0.882349537037037</v>
      </c>
      <c r="AQ20" s="63">
        <v>0.91644675925925922</v>
      </c>
      <c r="AR20" s="63">
        <v>0.93587962962962967</v>
      </c>
      <c r="AS20" s="63">
        <v>0.95700231481481479</v>
      </c>
      <c r="AT20" s="63">
        <v>6.0173611111111108E-2</v>
      </c>
      <c r="AU20" s="63">
        <v>9.0243055555555562E-2</v>
      </c>
      <c r="AV20" s="63">
        <v>0.11663194444444445</v>
      </c>
      <c r="AW20" s="63">
        <v>0.18075231481481482</v>
      </c>
      <c r="AX20" s="63">
        <v>0.21137731481481481</v>
      </c>
      <c r="AY20" s="63">
        <v>0.23944444444444443</v>
      </c>
      <c r="AZ20" s="63">
        <v>0.24787037037037038</v>
      </c>
      <c r="BA20" s="64">
        <f t="shared" ref="BA20:BA26" si="19">AZ20+"24:00:00"-AN20</f>
        <v>0.40400462962962969</v>
      </c>
      <c r="BB20" s="63">
        <v>0.28925925925925927</v>
      </c>
      <c r="BC20" s="63">
        <v>0.37123842592592587</v>
      </c>
      <c r="BD20" s="63">
        <v>0.39950231481481485</v>
      </c>
      <c r="BE20" s="63">
        <v>0.43818287037037035</v>
      </c>
      <c r="BF20" s="63">
        <v>0.46424768518518517</v>
      </c>
      <c r="BG20" s="63">
        <v>0.50957175925925924</v>
      </c>
      <c r="BH20" s="64">
        <f t="shared" si="8"/>
        <v>0.26170138888888883</v>
      </c>
      <c r="BI20" s="63">
        <v>0.70346064814814813</v>
      </c>
      <c r="BJ20" s="63">
        <v>0.75310185185185186</v>
      </c>
      <c r="BK20" s="63">
        <v>0.77324074074074067</v>
      </c>
      <c r="BL20" s="64">
        <f t="shared" si="9"/>
        <v>0.26366898148148143</v>
      </c>
      <c r="BM20" s="63">
        <v>0.82762731481481477</v>
      </c>
      <c r="BN20" s="63">
        <v>0.88245370370370368</v>
      </c>
      <c r="BO20" s="63">
        <v>0.91596064814814815</v>
      </c>
      <c r="BP20" s="63">
        <v>0.9887731481481481</v>
      </c>
      <c r="BQ20" s="64">
        <f t="shared" si="10"/>
        <v>0.21553240740740742</v>
      </c>
      <c r="BR20" s="63">
        <v>3.7337962962962962E-2</v>
      </c>
      <c r="BS20" s="63">
        <v>6.6666666666666666E-2</v>
      </c>
      <c r="BT20" s="64">
        <f t="shared" ref="BT20:BT22" si="20">BS20+"24:00:00"-BP20</f>
        <v>7.7893518518518556E-2</v>
      </c>
      <c r="BU20" s="64">
        <f t="shared" ref="BU20:BU22" si="21">(BS20+"48:00:00"-G20)</f>
        <v>1.567361111111111</v>
      </c>
      <c r="BV20" s="64"/>
      <c r="BW20" s="64">
        <v>6.9444444444444441E-3</v>
      </c>
      <c r="BX20" s="64"/>
      <c r="BY20" s="64">
        <f t="shared" si="13"/>
        <v>1.3194444444445397E-3</v>
      </c>
      <c r="BZ20" s="64">
        <v>0.125</v>
      </c>
      <c r="CA20" s="64"/>
      <c r="CB20" s="64" t="s">
        <v>30</v>
      </c>
      <c r="CC20" s="64">
        <f t="shared" si="15"/>
        <v>1.6840972222222219</v>
      </c>
      <c r="CD20" s="66" t="s">
        <v>31</v>
      </c>
    </row>
    <row r="21" spans="1:82">
      <c r="A21" s="58">
        <v>19</v>
      </c>
      <c r="B21" s="59">
        <v>5</v>
      </c>
      <c r="C21" s="60" t="s">
        <v>35</v>
      </c>
      <c r="D21" s="59" t="s">
        <v>23</v>
      </c>
      <c r="E21" s="61" t="s">
        <v>213</v>
      </c>
      <c r="F21" s="61" t="s">
        <v>214</v>
      </c>
      <c r="G21" s="62">
        <v>0.499305555555556</v>
      </c>
      <c r="H21" s="63">
        <v>0.52121527777777776</v>
      </c>
      <c r="I21" s="63">
        <v>0.53195601851851848</v>
      </c>
      <c r="J21" s="63">
        <v>0.55398148148148152</v>
      </c>
      <c r="K21" s="63">
        <v>0.56619212962962961</v>
      </c>
      <c r="L21" s="63">
        <v>0.58438657407407402</v>
      </c>
      <c r="M21" s="64">
        <f t="shared" si="2"/>
        <v>8.5081018518518015E-2</v>
      </c>
      <c r="N21" s="65" t="s">
        <v>181</v>
      </c>
      <c r="O21" s="63">
        <v>0.60481481481481481</v>
      </c>
      <c r="P21" s="64" t="e">
        <f t="shared" si="3"/>
        <v>#VALUE!</v>
      </c>
      <c r="Q21" s="63">
        <v>0.61151620370370374</v>
      </c>
      <c r="R21" s="63">
        <v>0.61721064814814819</v>
      </c>
      <c r="S21" s="63">
        <v>0.6227314814814815</v>
      </c>
      <c r="T21" s="63"/>
      <c r="U21" s="63"/>
      <c r="V21" s="63"/>
      <c r="W21" s="63"/>
      <c r="X21" s="63">
        <v>0.63434027777777779</v>
      </c>
      <c r="Y21" s="64">
        <f t="shared" si="4"/>
        <v>2.9525462962962989E-2</v>
      </c>
      <c r="Z21" s="63">
        <v>0.64384259259259258</v>
      </c>
      <c r="AA21" s="63">
        <v>0.65208333333333335</v>
      </c>
      <c r="AB21" s="63">
        <v>0.66870370370370369</v>
      </c>
      <c r="AC21" s="63">
        <v>0.67547453703703697</v>
      </c>
      <c r="AD21" s="63">
        <v>0.68023148148148149</v>
      </c>
      <c r="AE21" s="63" t="s">
        <v>215</v>
      </c>
      <c r="AF21" s="63" t="s">
        <v>216</v>
      </c>
      <c r="AG21" s="64">
        <f t="shared" si="5"/>
        <v>1.3194444444444287E-3</v>
      </c>
      <c r="AH21" s="64">
        <f t="shared" si="0"/>
        <v>0.10483796296296299</v>
      </c>
      <c r="AI21" s="63">
        <v>0.71538194444444436</v>
      </c>
      <c r="AJ21" s="63">
        <v>0.75061342592592595</v>
      </c>
      <c r="AK21" s="63">
        <v>0.78003472222222225</v>
      </c>
      <c r="AL21" s="63">
        <v>0.79195601851851849</v>
      </c>
      <c r="AM21" s="63">
        <v>0.82054398148148155</v>
      </c>
      <c r="AN21" s="63">
        <v>0.84849537037037026</v>
      </c>
      <c r="AO21" s="64">
        <f t="shared" si="14"/>
        <v>0.15927083333333325</v>
      </c>
      <c r="AP21" s="63">
        <v>0.8825925925925926</v>
      </c>
      <c r="AQ21" s="63">
        <v>0.91653935185185187</v>
      </c>
      <c r="AR21" s="63">
        <v>0.93598379629629624</v>
      </c>
      <c r="AS21" s="63">
        <v>0.95715277777777785</v>
      </c>
      <c r="AT21" s="63">
        <v>6.0069444444444446E-2</v>
      </c>
      <c r="AU21" s="63">
        <v>9.0405092592592592E-2</v>
      </c>
      <c r="AV21" s="63">
        <v>0.11812499999999999</v>
      </c>
      <c r="AW21" s="63">
        <v>0.18081018518518518</v>
      </c>
      <c r="AX21" s="63">
        <v>0.21152777777777776</v>
      </c>
      <c r="AY21" s="63">
        <v>0.23910879629629631</v>
      </c>
      <c r="AZ21" s="63">
        <v>0.24763888888888888</v>
      </c>
      <c r="BA21" s="64">
        <f t="shared" si="19"/>
        <v>0.3991435185185187</v>
      </c>
      <c r="BB21" s="63">
        <v>0.28978009259259258</v>
      </c>
      <c r="BC21" s="63">
        <v>0.37172453703703701</v>
      </c>
      <c r="BD21" s="63">
        <v>0.39938657407407407</v>
      </c>
      <c r="BE21" s="63">
        <v>0.43832175925925926</v>
      </c>
      <c r="BF21" s="63">
        <v>0.46435185185185185</v>
      </c>
      <c r="BG21" s="63">
        <v>0.50953703703703701</v>
      </c>
      <c r="BH21" s="64">
        <f t="shared" si="8"/>
        <v>0.26189814814814816</v>
      </c>
      <c r="BI21" s="63">
        <v>0.70359953703703704</v>
      </c>
      <c r="BJ21" s="63">
        <v>0.75332175925925926</v>
      </c>
      <c r="BK21" s="63">
        <v>0.77298611111111104</v>
      </c>
      <c r="BL21" s="64">
        <f t="shared" si="9"/>
        <v>0.26344907407407403</v>
      </c>
      <c r="BM21" s="63">
        <v>0.82737268518518514</v>
      </c>
      <c r="BN21" s="63">
        <v>0.88224537037037043</v>
      </c>
      <c r="BO21" s="63">
        <v>0.91606481481481483</v>
      </c>
      <c r="BP21" s="63">
        <v>0.98890046296296286</v>
      </c>
      <c r="BQ21" s="64">
        <f t="shared" si="10"/>
        <v>0.21591435185185182</v>
      </c>
      <c r="BR21" s="63">
        <v>3.7662037037037036E-2</v>
      </c>
      <c r="BS21" s="63">
        <v>6.659722222222221E-2</v>
      </c>
      <c r="BT21" s="64">
        <f t="shared" si="20"/>
        <v>7.769675925925934E-2</v>
      </c>
      <c r="BU21" s="64">
        <f t="shared" si="21"/>
        <v>1.5672916666666663</v>
      </c>
      <c r="BV21" s="64"/>
      <c r="BW21" s="64">
        <v>6.9444444444444441E-3</v>
      </c>
      <c r="BX21" s="64"/>
      <c r="BY21" s="64">
        <f t="shared" si="13"/>
        <v>1.3194444444444287E-3</v>
      </c>
      <c r="BZ21" s="64">
        <v>0</v>
      </c>
      <c r="CA21" s="64"/>
      <c r="CB21" s="64" t="s">
        <v>30</v>
      </c>
      <c r="CC21" s="64">
        <f t="shared" si="15"/>
        <v>1.5590277777777775</v>
      </c>
      <c r="CD21" s="66"/>
    </row>
    <row r="22" spans="1:82">
      <c r="A22" s="58">
        <v>20</v>
      </c>
      <c r="B22" s="59">
        <v>5</v>
      </c>
      <c r="C22" s="60" t="s">
        <v>35</v>
      </c>
      <c r="D22" s="59" t="s">
        <v>23</v>
      </c>
      <c r="E22" s="61" t="s">
        <v>217</v>
      </c>
      <c r="F22" s="61" t="s">
        <v>218</v>
      </c>
      <c r="G22" s="62">
        <v>0.499305555555556</v>
      </c>
      <c r="H22" s="63">
        <v>0.52123842592592595</v>
      </c>
      <c r="I22" s="63">
        <v>0.53192129629629636</v>
      </c>
      <c r="J22" s="63">
        <v>0.55403935185185182</v>
      </c>
      <c r="K22" s="63">
        <v>0.56589120370370372</v>
      </c>
      <c r="L22" s="63">
        <v>0.58446759259259262</v>
      </c>
      <c r="M22" s="64">
        <f t="shared" si="2"/>
        <v>8.516203703703662E-2</v>
      </c>
      <c r="N22" s="65" t="s">
        <v>219</v>
      </c>
      <c r="O22" s="63">
        <v>0.60487268518518522</v>
      </c>
      <c r="P22" s="64">
        <f t="shared" si="3"/>
        <v>5.2777777777778256E-3</v>
      </c>
      <c r="Q22" s="63"/>
      <c r="R22" s="63"/>
      <c r="S22" s="63"/>
      <c r="T22" s="63">
        <v>0.62236111111111114</v>
      </c>
      <c r="U22" s="63">
        <v>0.61597222222222225</v>
      </c>
      <c r="V22" s="63">
        <v>0.62844907407407413</v>
      </c>
      <c r="W22" s="63">
        <v>0.60991898148148149</v>
      </c>
      <c r="X22" s="63">
        <v>0.63443287037037044</v>
      </c>
      <c r="Y22" s="64">
        <f t="shared" si="4"/>
        <v>2.9560185185185217E-2</v>
      </c>
      <c r="Z22" s="63">
        <v>0.64388888888888884</v>
      </c>
      <c r="AA22" s="63">
        <v>0.65196759259259263</v>
      </c>
      <c r="AB22" s="63">
        <v>0.66856481481481478</v>
      </c>
      <c r="AC22" s="63">
        <v>0.67533564814814817</v>
      </c>
      <c r="AD22" s="63">
        <v>0.68</v>
      </c>
      <c r="AE22" s="63" t="s">
        <v>220</v>
      </c>
      <c r="AF22" s="63" t="s">
        <v>221</v>
      </c>
      <c r="AG22" s="64">
        <f t="shared" si="5"/>
        <v>1.2500000000000844E-3</v>
      </c>
      <c r="AH22" s="64">
        <f t="shared" si="0"/>
        <v>0.10457175925925921</v>
      </c>
      <c r="AI22" s="63">
        <v>0.71543981481481478</v>
      </c>
      <c r="AJ22" s="63">
        <v>0.75070601851851848</v>
      </c>
      <c r="AK22" s="63">
        <v>0.78033564814814815</v>
      </c>
      <c r="AL22" s="63">
        <v>0.79130787037037031</v>
      </c>
      <c r="AM22" s="63">
        <v>0.82045138888888891</v>
      </c>
      <c r="AN22" s="63">
        <v>0.84379629629629627</v>
      </c>
      <c r="AO22" s="64">
        <f t="shared" si="14"/>
        <v>0.15475694444444443</v>
      </c>
      <c r="AP22" s="63">
        <v>0.88240740740740742</v>
      </c>
      <c r="AQ22" s="63">
        <v>0.91590277777777773</v>
      </c>
      <c r="AR22" s="63">
        <v>0.93535879629629637</v>
      </c>
      <c r="AS22" s="63">
        <v>0.95680555555555558</v>
      </c>
      <c r="AT22" s="63">
        <v>5.9224537037037041E-2</v>
      </c>
      <c r="AU22" s="63">
        <v>9.0370370370370379E-2</v>
      </c>
      <c r="AV22" s="63">
        <v>0.11634259259259259</v>
      </c>
      <c r="AW22" s="63">
        <v>0.18055555555555555</v>
      </c>
      <c r="AX22" s="63">
        <v>0.21122685185185186</v>
      </c>
      <c r="AY22" s="63">
        <v>0.23850694444444445</v>
      </c>
      <c r="AZ22" s="63">
        <v>0.24752314814814813</v>
      </c>
      <c r="BA22" s="64">
        <f t="shared" si="19"/>
        <v>0.40372685185185186</v>
      </c>
      <c r="BB22" s="63">
        <v>0.28901620370370368</v>
      </c>
      <c r="BC22" s="63">
        <v>0.37159722222222219</v>
      </c>
      <c r="BD22" s="63">
        <v>0.39834490740740741</v>
      </c>
      <c r="BE22" s="63">
        <v>0.43774305555555554</v>
      </c>
      <c r="BF22" s="63">
        <v>0.46430555555555553</v>
      </c>
      <c r="BG22" s="63">
        <v>0.50938657407407406</v>
      </c>
      <c r="BH22" s="64">
        <f t="shared" si="8"/>
        <v>0.26186342592592593</v>
      </c>
      <c r="BI22" s="63">
        <v>0.70245370370370364</v>
      </c>
      <c r="BJ22" s="63">
        <v>0.75290509259259253</v>
      </c>
      <c r="BK22" s="63">
        <v>0.77293981481481477</v>
      </c>
      <c r="BL22" s="64">
        <f t="shared" si="9"/>
        <v>0.26355324074074071</v>
      </c>
      <c r="BM22" s="63">
        <v>0.82640046296296299</v>
      </c>
      <c r="BN22" s="63">
        <v>0.88186342592592604</v>
      </c>
      <c r="BO22" s="63">
        <v>0.91576388888888882</v>
      </c>
      <c r="BP22" s="63">
        <v>0.9888541666666667</v>
      </c>
      <c r="BQ22" s="64">
        <f t="shared" si="10"/>
        <v>0.21591435185185193</v>
      </c>
      <c r="BR22" s="63">
        <v>3.7175925925925925E-2</v>
      </c>
      <c r="BS22" s="63">
        <v>6.6747685185185188E-2</v>
      </c>
      <c r="BT22" s="64">
        <f t="shared" si="20"/>
        <v>7.7893518518518445E-2</v>
      </c>
      <c r="BU22" s="64">
        <f t="shared" si="21"/>
        <v>1.5674421296296295</v>
      </c>
      <c r="BV22" s="64"/>
      <c r="BW22" s="64">
        <v>6.9444444444444441E-3</v>
      </c>
      <c r="BX22" s="64">
        <f t="shared" si="12"/>
        <v>5.2777777777778256E-3</v>
      </c>
      <c r="BY22" s="64">
        <f t="shared" si="13"/>
        <v>1.2500000000000844E-3</v>
      </c>
      <c r="BZ22" s="64">
        <v>0</v>
      </c>
      <c r="CA22" s="64"/>
      <c r="CB22" s="64" t="s">
        <v>30</v>
      </c>
      <c r="CC22" s="64">
        <f t="shared" si="15"/>
        <v>1.5539699074074069</v>
      </c>
      <c r="CD22" s="66"/>
    </row>
    <row r="23" spans="1:82">
      <c r="A23" s="67">
        <v>21</v>
      </c>
      <c r="B23" s="68">
        <v>6</v>
      </c>
      <c r="C23" s="69" t="s">
        <v>36</v>
      </c>
      <c r="D23" s="68" t="s">
        <v>23</v>
      </c>
      <c r="E23" s="67" t="s">
        <v>222</v>
      </c>
      <c r="F23" s="67" t="s">
        <v>223</v>
      </c>
      <c r="G23" s="70">
        <v>0.499305555555556</v>
      </c>
      <c r="H23" s="71">
        <v>0.52129629629629626</v>
      </c>
      <c r="I23" s="71">
        <v>0.53221064814814811</v>
      </c>
      <c r="J23" s="71">
        <v>0.55459490740740736</v>
      </c>
      <c r="K23" s="71">
        <v>0.56653935185185189</v>
      </c>
      <c r="L23" s="71">
        <v>0.58524305555555556</v>
      </c>
      <c r="M23" s="72">
        <f t="shared" si="2"/>
        <v>8.5937499999999556E-2</v>
      </c>
      <c r="N23" s="67" t="s">
        <v>224</v>
      </c>
      <c r="O23" s="71">
        <v>0.60877314814814809</v>
      </c>
      <c r="P23" s="72">
        <f t="shared" si="3"/>
        <v>5.532407407407347E-3</v>
      </c>
      <c r="Q23" s="71">
        <v>0.61731481481481476</v>
      </c>
      <c r="R23" s="71">
        <v>0.61359953703703707</v>
      </c>
      <c r="S23" s="71"/>
      <c r="T23" s="71"/>
      <c r="U23" s="71"/>
      <c r="V23" s="71"/>
      <c r="W23" s="71"/>
      <c r="X23" s="71">
        <v>0.6388194444444445</v>
      </c>
      <c r="Y23" s="72">
        <f t="shared" si="4"/>
        <v>3.0046296296296404E-2</v>
      </c>
      <c r="Z23" s="71">
        <v>0.64976851851851858</v>
      </c>
      <c r="AA23" s="71">
        <v>0.65900462962962958</v>
      </c>
      <c r="AB23" s="71">
        <v>0.67716435185185186</v>
      </c>
      <c r="AC23" s="71">
        <v>0.68491898148148145</v>
      </c>
      <c r="AD23" s="71">
        <v>0.68984953703703711</v>
      </c>
      <c r="AE23" s="71" t="s">
        <v>225</v>
      </c>
      <c r="AF23" s="71" t="s">
        <v>226</v>
      </c>
      <c r="AG23" s="72">
        <f t="shared" si="5"/>
        <v>1.1805555555555181E-3</v>
      </c>
      <c r="AH23" s="72">
        <f t="shared" si="0"/>
        <v>0.11517361111111102</v>
      </c>
      <c r="AI23" s="71">
        <v>0.72879629629629628</v>
      </c>
      <c r="AJ23" s="71">
        <v>0.76145833333333324</v>
      </c>
      <c r="AK23" s="71">
        <v>0.78765046296296293</v>
      </c>
      <c r="AL23" s="71">
        <v>0.79636574074074085</v>
      </c>
      <c r="AM23" s="71">
        <v>0.8227430555555556</v>
      </c>
      <c r="AN23" s="71">
        <v>0.84295138888888888</v>
      </c>
      <c r="AO23" s="72">
        <f t="shared" si="14"/>
        <v>0.1425347222222223</v>
      </c>
      <c r="AP23" s="71">
        <v>0.88151620370370365</v>
      </c>
      <c r="AQ23" s="71">
        <v>0.91598379629629623</v>
      </c>
      <c r="AR23" s="71">
        <v>0.93510416666666663</v>
      </c>
      <c r="AS23" s="71">
        <v>0.95672453703703697</v>
      </c>
      <c r="AT23" s="71">
        <v>5.9872685185185182E-2</v>
      </c>
      <c r="AU23" s="71">
        <v>8.6840277777777766E-2</v>
      </c>
      <c r="AV23" s="71">
        <v>0.11127314814814815</v>
      </c>
      <c r="AW23" s="71">
        <v>0.13255787037037037</v>
      </c>
      <c r="AX23" s="71">
        <v>0.16032407407407409</v>
      </c>
      <c r="AY23" s="71">
        <v>0.17346064814814813</v>
      </c>
      <c r="AZ23" s="71">
        <v>0.18055555555555555</v>
      </c>
      <c r="BA23" s="64">
        <f t="shared" si="19"/>
        <v>0.33760416666666671</v>
      </c>
      <c r="BB23" s="71">
        <v>0.2882986111111111</v>
      </c>
      <c r="BC23" s="71">
        <v>0.2597800925925926</v>
      </c>
      <c r="BD23" s="71">
        <v>0.20721064814814816</v>
      </c>
      <c r="BE23" s="71">
        <v>0.32966435185185183</v>
      </c>
      <c r="BF23" s="71">
        <v>0.34717592592592594</v>
      </c>
      <c r="BG23" s="71">
        <v>0.37649305555555551</v>
      </c>
      <c r="BH23" s="72">
        <f t="shared" si="8"/>
        <v>0.19593749999999996</v>
      </c>
      <c r="BI23" s="71">
        <v>0.56851851851851853</v>
      </c>
      <c r="BJ23" s="71">
        <v>0.60820601851851852</v>
      </c>
      <c r="BK23" s="71">
        <v>0.62979166666666664</v>
      </c>
      <c r="BL23" s="72">
        <f t="shared" si="9"/>
        <v>0.25329861111111113</v>
      </c>
      <c r="BM23" s="71">
        <v>0.68156250000000007</v>
      </c>
      <c r="BN23" s="71">
        <v>0.72554398148148147</v>
      </c>
      <c r="BO23" s="71">
        <v>0.75412037037037039</v>
      </c>
      <c r="BP23" s="71">
        <v>0.79623842592592586</v>
      </c>
      <c r="BQ23" s="72">
        <f t="shared" si="10"/>
        <v>0.16644675925925922</v>
      </c>
      <c r="BR23" s="71">
        <v>0.82494212962962965</v>
      </c>
      <c r="BS23" s="71">
        <v>0.85737268518518517</v>
      </c>
      <c r="BT23" s="72">
        <f t="shared" si="11"/>
        <v>6.1134259259259305E-2</v>
      </c>
      <c r="BU23" s="72">
        <f>(BS23+"24:00:00"-G23)</f>
        <v>1.3580671296296294</v>
      </c>
      <c r="BV23" s="72"/>
      <c r="BW23" s="64">
        <v>1.3888888888888888E-2</v>
      </c>
      <c r="BX23" s="64">
        <f t="shared" si="12"/>
        <v>5.532407407407347E-3</v>
      </c>
      <c r="BY23" s="64">
        <f t="shared" si="13"/>
        <v>1.1805555555555181E-3</v>
      </c>
      <c r="BZ23" s="72">
        <v>0</v>
      </c>
      <c r="CA23" s="72"/>
      <c r="CB23" s="72" t="s">
        <v>30</v>
      </c>
      <c r="CC23" s="64">
        <f t="shared" si="15"/>
        <v>1.3374652777777776</v>
      </c>
      <c r="CD23" s="72"/>
    </row>
    <row r="24" spans="1:82">
      <c r="A24" s="67">
        <v>22</v>
      </c>
      <c r="B24" s="68">
        <v>6</v>
      </c>
      <c r="C24" s="69" t="s">
        <v>36</v>
      </c>
      <c r="D24" s="68" t="s">
        <v>23</v>
      </c>
      <c r="E24" s="67" t="s">
        <v>227</v>
      </c>
      <c r="F24" s="67" t="s">
        <v>223</v>
      </c>
      <c r="G24" s="70">
        <v>0.499305555555556</v>
      </c>
      <c r="H24" s="71">
        <v>0.52128472222222222</v>
      </c>
      <c r="I24" s="71">
        <v>0.53239583333333329</v>
      </c>
      <c r="J24" s="71">
        <v>0.55418981481481489</v>
      </c>
      <c r="K24" s="71">
        <v>0.5663541666666666</v>
      </c>
      <c r="L24" s="71">
        <v>0.5851736111111111</v>
      </c>
      <c r="M24" s="72">
        <f t="shared" si="2"/>
        <v>8.5868055555555101E-2</v>
      </c>
      <c r="N24" s="67" t="s">
        <v>228</v>
      </c>
      <c r="O24" s="71">
        <v>0.60880787037037043</v>
      </c>
      <c r="P24" s="72">
        <f t="shared" si="3"/>
        <v>5.6828703703704075E-3</v>
      </c>
      <c r="Q24" s="71"/>
      <c r="R24" s="71"/>
      <c r="S24" s="71">
        <v>0.6227893518518518</v>
      </c>
      <c r="T24" s="71">
        <v>0.63378472222222226</v>
      </c>
      <c r="U24" s="71">
        <v>0.62634259259259262</v>
      </c>
      <c r="V24" s="71">
        <v>0.62932870370370375</v>
      </c>
      <c r="W24" s="71">
        <v>0.61776620370370372</v>
      </c>
      <c r="X24" s="71">
        <v>0.63892361111111107</v>
      </c>
      <c r="Y24" s="72">
        <f t="shared" si="4"/>
        <v>3.0115740740740637E-2</v>
      </c>
      <c r="Z24" s="71">
        <v>0.64958333333333329</v>
      </c>
      <c r="AA24" s="71">
        <v>0.65902777777777777</v>
      </c>
      <c r="AB24" s="71">
        <v>0.67699074074074073</v>
      </c>
      <c r="AC24" s="71">
        <v>0.68474537037037031</v>
      </c>
      <c r="AD24" s="71">
        <v>0.68979166666666669</v>
      </c>
      <c r="AE24" s="71" t="s">
        <v>229</v>
      </c>
      <c r="AF24" s="71" t="s">
        <v>230</v>
      </c>
      <c r="AG24" s="72">
        <f t="shared" si="5"/>
        <v>1.4930555555554559E-3</v>
      </c>
      <c r="AH24" s="72">
        <f t="shared" si="0"/>
        <v>0.11508101851851849</v>
      </c>
      <c r="AI24" s="71">
        <v>0.72825231481481489</v>
      </c>
      <c r="AJ24" s="71">
        <v>0.76128472222222221</v>
      </c>
      <c r="AK24" s="71">
        <v>0.787175925925926</v>
      </c>
      <c r="AL24" s="71">
        <v>0.79614583333333344</v>
      </c>
      <c r="AM24" s="71">
        <v>0.82284722222222229</v>
      </c>
      <c r="AN24" s="71">
        <v>0.84285879629629623</v>
      </c>
      <c r="AO24" s="72">
        <f t="shared" si="14"/>
        <v>0.14260416666666664</v>
      </c>
      <c r="AP24" s="71">
        <v>0.88141203703703708</v>
      </c>
      <c r="AQ24" s="71">
        <v>0.91593750000000007</v>
      </c>
      <c r="AR24" s="71">
        <v>0.93501157407407398</v>
      </c>
      <c r="AS24" s="71">
        <v>0.9566203703703704</v>
      </c>
      <c r="AT24" s="71">
        <v>5.9363425925925924E-2</v>
      </c>
      <c r="AU24" s="71">
        <v>8.6724537037037031E-2</v>
      </c>
      <c r="AV24" s="71">
        <v>0.11241898148148148</v>
      </c>
      <c r="AW24" s="71">
        <v>0.13305555555555557</v>
      </c>
      <c r="AX24" s="71">
        <v>0.16016203703703705</v>
      </c>
      <c r="AY24" s="71">
        <v>0.1733564814814815</v>
      </c>
      <c r="AZ24" s="71">
        <v>0.18079861111111109</v>
      </c>
      <c r="BA24" s="64">
        <f t="shared" si="19"/>
        <v>0.33793981481481483</v>
      </c>
      <c r="BB24" s="71">
        <v>0.28815972222222225</v>
      </c>
      <c r="BC24" s="71">
        <v>0.25912037037037033</v>
      </c>
      <c r="BD24" s="71">
        <v>0.20673611111111112</v>
      </c>
      <c r="BE24" s="71">
        <v>0.32960648148148147</v>
      </c>
      <c r="BF24" s="71">
        <v>0.34714120370370366</v>
      </c>
      <c r="BG24" s="71">
        <v>0.37668981481481478</v>
      </c>
      <c r="BH24" s="72">
        <f t="shared" si="8"/>
        <v>0.19589120370370369</v>
      </c>
      <c r="BI24" s="71">
        <v>0.56928240740740743</v>
      </c>
      <c r="BJ24" s="71">
        <v>0.60814814814814822</v>
      </c>
      <c r="BK24" s="71">
        <v>0.63082175925925921</v>
      </c>
      <c r="BL24" s="72">
        <f t="shared" si="9"/>
        <v>0.25413194444444442</v>
      </c>
      <c r="BM24" s="71">
        <v>0.68126157407407406</v>
      </c>
      <c r="BN24" s="71">
        <v>0.72586805555555556</v>
      </c>
      <c r="BO24" s="71">
        <v>0.75405092592592593</v>
      </c>
      <c r="BP24" s="71">
        <v>0.7962731481481482</v>
      </c>
      <c r="BQ24" s="72">
        <f t="shared" si="10"/>
        <v>0.16545138888888899</v>
      </c>
      <c r="BR24" s="71">
        <v>0.82549768518518529</v>
      </c>
      <c r="BS24" s="71">
        <v>0.857488425925926</v>
      </c>
      <c r="BT24" s="72">
        <f t="shared" si="11"/>
        <v>6.1215277777777799E-2</v>
      </c>
      <c r="BU24" s="72">
        <f t="shared" ref="BU24:BU26" si="22">(BS24+"24:00:00"-G24)</f>
        <v>1.3581828703703702</v>
      </c>
      <c r="BV24" s="72"/>
      <c r="BW24" s="64">
        <v>1.3888888888888888E-2</v>
      </c>
      <c r="BX24" s="64">
        <f t="shared" si="12"/>
        <v>5.6828703703704075E-3</v>
      </c>
      <c r="BY24" s="64">
        <f t="shared" si="13"/>
        <v>1.4930555555554559E-3</v>
      </c>
      <c r="BZ24" s="72">
        <v>0</v>
      </c>
      <c r="CA24" s="72"/>
      <c r="CB24" s="72" t="s">
        <v>30</v>
      </c>
      <c r="CC24" s="64">
        <f t="shared" si="15"/>
        <v>1.3371180555555555</v>
      </c>
      <c r="CD24" s="72"/>
    </row>
    <row r="25" spans="1:82">
      <c r="A25" s="67">
        <v>23</v>
      </c>
      <c r="B25" s="68">
        <v>6</v>
      </c>
      <c r="C25" s="69" t="s">
        <v>36</v>
      </c>
      <c r="D25" s="68" t="s">
        <v>23</v>
      </c>
      <c r="E25" s="67" t="s">
        <v>231</v>
      </c>
      <c r="F25" s="67" t="s">
        <v>232</v>
      </c>
      <c r="G25" s="70">
        <v>0.499305555555556</v>
      </c>
      <c r="H25" s="71"/>
      <c r="I25" s="71">
        <v>0.53225694444444438</v>
      </c>
      <c r="J25" s="71">
        <v>0.5546875</v>
      </c>
      <c r="K25" s="71">
        <v>0.56650462962962966</v>
      </c>
      <c r="L25" s="71">
        <v>0.58519675925925929</v>
      </c>
      <c r="M25" s="72">
        <f t="shared" si="2"/>
        <v>8.5891203703703289E-2</v>
      </c>
      <c r="N25" s="67" t="s">
        <v>233</v>
      </c>
      <c r="O25" s="71">
        <v>0.60873842592592597</v>
      </c>
      <c r="P25" s="72">
        <f t="shared" si="3"/>
        <v>5.6597222222223298E-3</v>
      </c>
      <c r="Q25" s="71">
        <v>0.6174074074074074</v>
      </c>
      <c r="R25" s="71">
        <v>0.61351851851851846</v>
      </c>
      <c r="S25" s="71"/>
      <c r="T25" s="71"/>
      <c r="U25" s="71"/>
      <c r="V25" s="71"/>
      <c r="W25" s="71"/>
      <c r="X25" s="71">
        <v>0.63885416666666661</v>
      </c>
      <c r="Y25" s="72">
        <f t="shared" si="4"/>
        <v>3.0115740740740637E-2</v>
      </c>
      <c r="Z25" s="71">
        <v>0.64965277777777775</v>
      </c>
      <c r="AA25" s="71">
        <v>0.6592824074074074</v>
      </c>
      <c r="AB25" s="71">
        <v>0.67711805555555549</v>
      </c>
      <c r="AC25" s="71">
        <v>0.68486111111111114</v>
      </c>
      <c r="AD25" s="71">
        <v>0.68994212962962964</v>
      </c>
      <c r="AE25" s="71" t="s">
        <v>234</v>
      </c>
      <c r="AF25" s="71" t="s">
        <v>235</v>
      </c>
      <c r="AG25" s="72">
        <f t="shared" si="5"/>
        <v>1.4236111111112226E-3</v>
      </c>
      <c r="AH25" s="72">
        <f t="shared" si="0"/>
        <v>0.11510416666666667</v>
      </c>
      <c r="AI25" s="71">
        <v>0.72856481481481483</v>
      </c>
      <c r="AJ25" s="71">
        <v>0.76149305555555558</v>
      </c>
      <c r="AK25" s="71">
        <v>0.78730324074074076</v>
      </c>
      <c r="AL25" s="71">
        <v>0.7962731481481482</v>
      </c>
      <c r="AM25" s="71">
        <v>0.82269675925925922</v>
      </c>
      <c r="AN25" s="71">
        <v>0.84282407407407411</v>
      </c>
      <c r="AO25" s="72">
        <f t="shared" si="14"/>
        <v>0.14252314814814815</v>
      </c>
      <c r="AP25" s="71">
        <v>0.88160879629629629</v>
      </c>
      <c r="AQ25" s="71">
        <v>0.91579861111111116</v>
      </c>
      <c r="AR25" s="71">
        <v>0.93521990740740746</v>
      </c>
      <c r="AS25" s="71">
        <v>0.95690972222222215</v>
      </c>
      <c r="AT25" s="71">
        <v>5.9722222222222225E-2</v>
      </c>
      <c r="AU25" s="71">
        <v>8.6898148148148155E-2</v>
      </c>
      <c r="AV25" s="71">
        <v>0.11116898148148148</v>
      </c>
      <c r="AW25" s="71">
        <v>0.13300925925925924</v>
      </c>
      <c r="AX25" s="71">
        <v>0.16024305555555554</v>
      </c>
      <c r="AY25" s="71">
        <v>0.1734259259259259</v>
      </c>
      <c r="AZ25" s="71">
        <v>0.18085648148148148</v>
      </c>
      <c r="BA25" s="64">
        <f t="shared" si="19"/>
        <v>0.33803240740740736</v>
      </c>
      <c r="BB25" s="71">
        <v>0.28825231481481484</v>
      </c>
      <c r="BC25" s="71">
        <v>0.25945601851851852</v>
      </c>
      <c r="BD25" s="71">
        <v>0.20684027777777778</v>
      </c>
      <c r="BE25" s="71">
        <v>0.32975694444444442</v>
      </c>
      <c r="BF25" s="71">
        <v>0.34781250000000002</v>
      </c>
      <c r="BG25" s="71">
        <v>0.37664351851851857</v>
      </c>
      <c r="BH25" s="72">
        <f t="shared" si="8"/>
        <v>0.19578703703703709</v>
      </c>
      <c r="BI25" s="71">
        <v>0.56922453703703701</v>
      </c>
      <c r="BJ25" s="71">
        <v>0.60890046296296296</v>
      </c>
      <c r="BK25" s="71">
        <v>0.62971064814814814</v>
      </c>
      <c r="BL25" s="72">
        <f t="shared" si="9"/>
        <v>0.25306712962962957</v>
      </c>
      <c r="BM25" s="71">
        <v>0.68136574074074074</v>
      </c>
      <c r="BN25" s="71">
        <v>0.72570601851851846</v>
      </c>
      <c r="BO25" s="71">
        <v>0.75416666666666676</v>
      </c>
      <c r="BP25" s="71">
        <v>0.79634259259259255</v>
      </c>
      <c r="BQ25" s="72">
        <f t="shared" si="10"/>
        <v>0.1666319444444444</v>
      </c>
      <c r="BR25" s="71">
        <v>0.82503472222222218</v>
      </c>
      <c r="BS25" s="71">
        <v>0.85740740740740751</v>
      </c>
      <c r="BT25" s="72">
        <f t="shared" si="11"/>
        <v>6.1064814814814961E-2</v>
      </c>
      <c r="BU25" s="72">
        <f t="shared" si="22"/>
        <v>1.3581018518518517</v>
      </c>
      <c r="BV25" s="72"/>
      <c r="BW25" s="64">
        <v>1.3888888888888888E-2</v>
      </c>
      <c r="BX25" s="64">
        <f t="shared" si="12"/>
        <v>5.6597222222223298E-3</v>
      </c>
      <c r="BY25" s="64">
        <f t="shared" si="13"/>
        <v>1.4236111111112226E-3</v>
      </c>
      <c r="BZ25" s="72">
        <v>0.125</v>
      </c>
      <c r="CA25" s="72"/>
      <c r="CB25" s="72" t="s">
        <v>30</v>
      </c>
      <c r="CC25" s="64">
        <f t="shared" si="15"/>
        <v>1.4621296296296293</v>
      </c>
      <c r="CD25" s="72" t="s">
        <v>31</v>
      </c>
    </row>
    <row r="26" spans="1:82">
      <c r="A26" s="67">
        <v>24</v>
      </c>
      <c r="B26" s="68">
        <v>6</v>
      </c>
      <c r="C26" s="69" t="s">
        <v>36</v>
      </c>
      <c r="D26" s="68" t="s">
        <v>23</v>
      </c>
      <c r="E26" s="67" t="s">
        <v>236</v>
      </c>
      <c r="F26" s="67" t="s">
        <v>237</v>
      </c>
      <c r="G26" s="70">
        <v>0.499305555555556</v>
      </c>
      <c r="H26" s="71">
        <v>0.52124999999999999</v>
      </c>
      <c r="I26" s="71">
        <v>0.53232638888888884</v>
      </c>
      <c r="J26" s="71">
        <v>0.55443287037037037</v>
      </c>
      <c r="K26" s="71">
        <v>0.56641203703703702</v>
      </c>
      <c r="L26" s="71">
        <v>0.58521990740740748</v>
      </c>
      <c r="M26" s="72">
        <f t="shared" si="2"/>
        <v>8.5914351851851478E-2</v>
      </c>
      <c r="N26" s="67" t="s">
        <v>238</v>
      </c>
      <c r="O26" s="71">
        <v>0.6086921296296296</v>
      </c>
      <c r="P26" s="72">
        <f t="shared" si="3"/>
        <v>6.1111111111110672E-3</v>
      </c>
      <c r="Q26" s="71"/>
      <c r="R26" s="71"/>
      <c r="S26" s="71">
        <v>0.62293981481481475</v>
      </c>
      <c r="T26" s="71">
        <v>0.63376157407407407</v>
      </c>
      <c r="U26" s="71">
        <v>0.62637731481481485</v>
      </c>
      <c r="V26" s="71">
        <v>0.62939814814814821</v>
      </c>
      <c r="W26" s="71">
        <v>0.6177083333333333</v>
      </c>
      <c r="X26" s="71">
        <v>0.63891203703703703</v>
      </c>
      <c r="Y26" s="72">
        <f t="shared" si="4"/>
        <v>3.0219907407407431E-2</v>
      </c>
      <c r="Z26" s="71">
        <v>0.64971064814814816</v>
      </c>
      <c r="AA26" s="71">
        <v>0.6590625</v>
      </c>
      <c r="AB26" s="71">
        <v>0.67703703703703699</v>
      </c>
      <c r="AC26" s="71">
        <v>0.68481481481481488</v>
      </c>
      <c r="AD26" s="71">
        <v>0.6899074074074073</v>
      </c>
      <c r="AE26" s="71" t="s">
        <v>239</v>
      </c>
      <c r="AF26" s="71" t="s">
        <v>240</v>
      </c>
      <c r="AG26" s="72">
        <f t="shared" si="5"/>
        <v>1.6550925925925553E-3</v>
      </c>
      <c r="AH26" s="72">
        <f t="shared" si="0"/>
        <v>0.11516203703703698</v>
      </c>
      <c r="AI26" s="71">
        <v>0.7283680555555555</v>
      </c>
      <c r="AJ26" s="71">
        <v>0.76131944444444455</v>
      </c>
      <c r="AK26" s="71">
        <v>0.78744212962962967</v>
      </c>
      <c r="AL26" s="71">
        <v>0.7961921296296296</v>
      </c>
      <c r="AM26" s="71">
        <v>0.82280092592592602</v>
      </c>
      <c r="AN26" s="71">
        <v>0.84290509259259261</v>
      </c>
      <c r="AO26" s="72">
        <f t="shared" si="14"/>
        <v>0.14252314814814815</v>
      </c>
      <c r="AP26" s="71">
        <v>0.88165509259259256</v>
      </c>
      <c r="AQ26" s="71">
        <v>0.9156712962962964</v>
      </c>
      <c r="AR26" s="71">
        <v>0.93527777777777776</v>
      </c>
      <c r="AS26" s="71">
        <v>0.9568402777777778</v>
      </c>
      <c r="AT26" s="71">
        <v>5.9965277777777777E-2</v>
      </c>
      <c r="AU26" s="71">
        <v>8.700231481481481E-2</v>
      </c>
      <c r="AV26" s="71">
        <v>0.11078703703703703</v>
      </c>
      <c r="AW26" s="71">
        <v>0.13313657407407406</v>
      </c>
      <c r="AX26" s="71">
        <v>0.16043981481481481</v>
      </c>
      <c r="AY26" s="71">
        <v>0.17349537037037036</v>
      </c>
      <c r="AZ26" s="71">
        <v>0.18074074074074076</v>
      </c>
      <c r="BA26" s="64">
        <f t="shared" si="19"/>
        <v>0.33783564814814826</v>
      </c>
      <c r="BB26" s="71">
        <v>0.28835648148148146</v>
      </c>
      <c r="BC26" s="71">
        <v>0.25937499999999997</v>
      </c>
      <c r="BD26" s="71">
        <v>0.2071412037037037</v>
      </c>
      <c r="BE26" s="71">
        <v>0.32969907407407406</v>
      </c>
      <c r="BF26" s="71">
        <v>0.34730324074074076</v>
      </c>
      <c r="BG26" s="71">
        <v>0.37678240740740737</v>
      </c>
      <c r="BH26" s="72">
        <f t="shared" si="8"/>
        <v>0.19604166666666661</v>
      </c>
      <c r="BI26" s="71">
        <v>0.56910879629629629</v>
      </c>
      <c r="BJ26" s="71">
        <v>0.60850694444444442</v>
      </c>
      <c r="BK26" s="71">
        <v>0.62984953703703705</v>
      </c>
      <c r="BL26" s="72">
        <f t="shared" si="9"/>
        <v>0.25306712962962968</v>
      </c>
      <c r="BM26" s="71">
        <v>0.68148148148148147</v>
      </c>
      <c r="BN26" s="71">
        <v>0.72582175925925929</v>
      </c>
      <c r="BO26" s="71">
        <v>0.75423611111111111</v>
      </c>
      <c r="BP26" s="71">
        <v>0.79625000000000001</v>
      </c>
      <c r="BQ26" s="72">
        <f t="shared" si="10"/>
        <v>0.16640046296296296</v>
      </c>
      <c r="BR26" s="71">
        <v>0.82543981481481488</v>
      </c>
      <c r="BS26" s="71">
        <v>0.85743055555555558</v>
      </c>
      <c r="BT26" s="72">
        <f t="shared" si="11"/>
        <v>6.1180555555555571E-2</v>
      </c>
      <c r="BU26" s="72">
        <f t="shared" si="22"/>
        <v>1.3581249999999998</v>
      </c>
      <c r="BV26" s="72"/>
      <c r="BW26" s="64">
        <v>1.3888888888888888E-2</v>
      </c>
      <c r="BX26" s="64">
        <f t="shared" si="12"/>
        <v>6.1111111111110672E-3</v>
      </c>
      <c r="BY26" s="64">
        <f t="shared" si="13"/>
        <v>1.6550925925925553E-3</v>
      </c>
      <c r="BZ26" s="72">
        <v>0</v>
      </c>
      <c r="CA26" s="72"/>
      <c r="CB26" s="72" t="s">
        <v>30</v>
      </c>
      <c r="CC26" s="64">
        <f t="shared" si="15"/>
        <v>1.3364699074074071</v>
      </c>
      <c r="CD26" s="72"/>
    </row>
    <row r="27" spans="1:82">
      <c r="A27" s="58">
        <v>25</v>
      </c>
      <c r="B27" s="59">
        <v>7</v>
      </c>
      <c r="C27" s="60" t="s">
        <v>37</v>
      </c>
      <c r="D27" s="59" t="s">
        <v>38</v>
      </c>
      <c r="E27" s="61" t="s">
        <v>241</v>
      </c>
      <c r="F27" s="61" t="s">
        <v>242</v>
      </c>
      <c r="G27" s="62">
        <v>0.499305555555556</v>
      </c>
      <c r="H27" s="63">
        <v>0.52550925925925929</v>
      </c>
      <c r="I27" s="63">
        <v>0.53878472222222229</v>
      </c>
      <c r="J27" s="63">
        <v>0.56770833333333337</v>
      </c>
      <c r="K27" s="63">
        <v>0.58800925925925929</v>
      </c>
      <c r="L27" s="63">
        <v>0.62035879629629631</v>
      </c>
      <c r="M27" s="64">
        <f t="shared" si="2"/>
        <v>0.12105324074074031</v>
      </c>
      <c r="N27" s="65" t="s">
        <v>243</v>
      </c>
      <c r="O27" s="63">
        <v>0.67393518518518514</v>
      </c>
      <c r="P27" s="64">
        <f t="shared" si="3"/>
        <v>3.067129629629517E-3</v>
      </c>
      <c r="Q27" s="63"/>
      <c r="R27" s="63"/>
      <c r="S27" s="63">
        <v>0.72346064814814814</v>
      </c>
      <c r="T27" s="63">
        <v>0.68997685185185187</v>
      </c>
      <c r="U27" s="63">
        <v>0.68231481481481471</v>
      </c>
      <c r="V27" s="63">
        <v>0.69697916666666659</v>
      </c>
      <c r="W27" s="63"/>
      <c r="X27" s="63">
        <v>0.73386574074074085</v>
      </c>
      <c r="Y27" s="64">
        <f t="shared" si="4"/>
        <v>5.9930555555555709E-2</v>
      </c>
      <c r="Z27" s="63">
        <v>0.80798611111111107</v>
      </c>
      <c r="AA27" s="63">
        <v>0.83627314814814813</v>
      </c>
      <c r="AB27" s="63">
        <v>0.8963078703703703</v>
      </c>
      <c r="AC27" s="63">
        <v>0.91796296296296298</v>
      </c>
      <c r="AD27" s="63">
        <v>0.92986111111111114</v>
      </c>
      <c r="AE27" s="63" t="s">
        <v>244</v>
      </c>
      <c r="AF27" s="63" t="s">
        <v>245</v>
      </c>
      <c r="AG27" s="64">
        <f t="shared" si="5"/>
        <v>5.3587962962962088E-3</v>
      </c>
      <c r="AH27" s="64">
        <f t="shared" si="0"/>
        <v>0.33098379629629626</v>
      </c>
      <c r="AI27" s="63"/>
      <c r="AJ27" s="63"/>
      <c r="AK27" s="63"/>
      <c r="AL27" s="63"/>
      <c r="AM27" s="63">
        <v>2.3020833333333334E-2</v>
      </c>
      <c r="AN27" s="63">
        <v>6.4768518518518517E-2</v>
      </c>
      <c r="AO27" s="64">
        <f>AN27+"24:00:00"-AF27</f>
        <v>0.11342592592592593</v>
      </c>
      <c r="AP27" s="63">
        <v>0.18261574074074075</v>
      </c>
      <c r="AQ27" s="63">
        <v>0.25730324074074074</v>
      </c>
      <c r="AR27" s="63"/>
      <c r="AS27" s="63">
        <v>0.31591435185185185</v>
      </c>
      <c r="AT27" s="63"/>
      <c r="AU27" s="63">
        <v>0.53239583333333329</v>
      </c>
      <c r="AV27" s="63">
        <v>0.58236111111111111</v>
      </c>
      <c r="AW27" s="63">
        <v>0.65194444444444444</v>
      </c>
      <c r="AX27" s="63"/>
      <c r="AY27" s="63"/>
      <c r="AZ27" s="63">
        <v>0.71890046296296306</v>
      </c>
      <c r="BA27" s="64">
        <f t="shared" si="7"/>
        <v>0.65413194444444456</v>
      </c>
      <c r="BB27" s="63"/>
      <c r="BC27" s="63"/>
      <c r="BD27" s="63"/>
      <c r="BE27" s="63"/>
      <c r="BF27" s="63"/>
      <c r="BG27" s="63"/>
      <c r="BH27" s="64">
        <f t="shared" si="8"/>
        <v>-0.71890046296296306</v>
      </c>
      <c r="BI27" s="63"/>
      <c r="BJ27" s="63"/>
      <c r="BK27" s="63"/>
      <c r="BL27" s="64">
        <f t="shared" si="9"/>
        <v>0</v>
      </c>
      <c r="BM27" s="63">
        <v>0.91305555555555562</v>
      </c>
      <c r="BN27" s="63"/>
      <c r="BO27" s="63">
        <v>0.12112268518518519</v>
      </c>
      <c r="BP27" s="63">
        <v>0.22340277777777776</v>
      </c>
      <c r="BQ27" s="64">
        <f t="shared" si="10"/>
        <v>0.22340277777777776</v>
      </c>
      <c r="BR27" s="63">
        <v>0.31253472222222223</v>
      </c>
      <c r="BS27" s="63">
        <v>0.3668865740740741</v>
      </c>
      <c r="BT27" s="64">
        <f t="shared" si="11"/>
        <v>0.14348379629629635</v>
      </c>
      <c r="BU27" s="64">
        <f>(BS27+"48:00:00"-G27)</f>
        <v>1.8675810185185182</v>
      </c>
      <c r="BV27" s="64"/>
      <c r="BW27" s="64"/>
      <c r="BX27" s="64">
        <f t="shared" si="12"/>
        <v>3.067129629629517E-3</v>
      </c>
      <c r="BY27" s="64">
        <f t="shared" si="13"/>
        <v>5.3587962962962088E-3</v>
      </c>
      <c r="BZ27" s="64">
        <v>2</v>
      </c>
      <c r="CA27" s="64"/>
      <c r="CB27" s="64" t="s">
        <v>30</v>
      </c>
      <c r="CC27" s="64">
        <f t="shared" si="15"/>
        <v>3.8591550925925926</v>
      </c>
      <c r="CD27" s="66" t="s">
        <v>39</v>
      </c>
    </row>
    <row r="28" spans="1:82">
      <c r="A28" s="58">
        <v>26</v>
      </c>
      <c r="B28" s="59">
        <v>7</v>
      </c>
      <c r="C28" s="60" t="s">
        <v>37</v>
      </c>
      <c r="D28" s="59" t="s">
        <v>38</v>
      </c>
      <c r="E28" s="61" t="s">
        <v>246</v>
      </c>
      <c r="F28" s="61" t="s">
        <v>227</v>
      </c>
      <c r="G28" s="62">
        <v>0.499305555555556</v>
      </c>
      <c r="H28" s="63">
        <v>0.52562500000000001</v>
      </c>
      <c r="I28" s="63">
        <v>0.53885416666666663</v>
      </c>
      <c r="J28" s="63">
        <v>0.56997685185185187</v>
      </c>
      <c r="K28" s="63">
        <v>0.58847222222222217</v>
      </c>
      <c r="L28" s="63">
        <v>0.62039351851851854</v>
      </c>
      <c r="M28" s="64">
        <f t="shared" si="2"/>
        <v>0.12108796296296254</v>
      </c>
      <c r="N28" s="65" t="s">
        <v>247</v>
      </c>
      <c r="O28" s="63">
        <v>0.67405092592592597</v>
      </c>
      <c r="P28" s="64">
        <f t="shared" si="3"/>
        <v>1.9444444444444153E-3</v>
      </c>
      <c r="Q28" s="63">
        <v>0.69879629629629625</v>
      </c>
      <c r="R28" s="63">
        <v>0.69415509259259256</v>
      </c>
      <c r="S28" s="63">
        <v>0.73568287037037028</v>
      </c>
      <c r="T28" s="63"/>
      <c r="U28" s="63"/>
      <c r="V28" s="63"/>
      <c r="W28" s="63"/>
      <c r="X28" s="63">
        <v>0.79010416666666661</v>
      </c>
      <c r="Y28" s="64">
        <f t="shared" si="4"/>
        <v>0.11605324074074064</v>
      </c>
      <c r="Z28" s="63">
        <v>0.80807870370370372</v>
      </c>
      <c r="AA28" s="63">
        <v>0.83631944444444439</v>
      </c>
      <c r="AB28" s="63">
        <v>0.89627314814814818</v>
      </c>
      <c r="AC28" s="63">
        <v>0.91780092592592588</v>
      </c>
      <c r="AD28" s="63">
        <v>0.92995370370370367</v>
      </c>
      <c r="AE28" s="63" t="s">
        <v>248</v>
      </c>
      <c r="AF28" s="63" t="s">
        <v>249</v>
      </c>
      <c r="AG28" s="64">
        <f t="shared" si="5"/>
        <v>5.1620370370369928E-3</v>
      </c>
      <c r="AH28" s="64">
        <f t="shared" si="0"/>
        <v>0.33083333333333331</v>
      </c>
      <c r="AI28" s="63"/>
      <c r="AJ28" s="63"/>
      <c r="AK28" s="63"/>
      <c r="AL28" s="63"/>
      <c r="AM28" s="63">
        <v>2.3101851851851849E-2</v>
      </c>
      <c r="AN28" s="63">
        <v>6.519675925925926E-2</v>
      </c>
      <c r="AO28" s="64">
        <f t="shared" ref="AO28:AO30" si="23">AN28+"24:00:00"-AF28</f>
        <v>0.11396990740740742</v>
      </c>
      <c r="AP28" s="63">
        <v>0.18270833333333333</v>
      </c>
      <c r="AQ28" s="63">
        <v>0.25734953703703706</v>
      </c>
      <c r="AR28" s="63"/>
      <c r="AS28" s="63">
        <v>0.31605324074074076</v>
      </c>
      <c r="AT28" s="63"/>
      <c r="AU28" s="63">
        <v>0.53251157407407412</v>
      </c>
      <c r="AV28" s="63">
        <v>0.58251157407407406</v>
      </c>
      <c r="AW28" s="63">
        <v>0.65190972222222221</v>
      </c>
      <c r="AX28" s="63"/>
      <c r="AY28" s="63"/>
      <c r="AZ28" s="63">
        <v>0.71893518518518518</v>
      </c>
      <c r="BA28" s="64">
        <f t="shared" si="7"/>
        <v>0.6537384259259259</v>
      </c>
      <c r="BB28" s="63"/>
      <c r="BC28" s="63"/>
      <c r="BD28" s="63"/>
      <c r="BE28" s="63"/>
      <c r="BF28" s="63"/>
      <c r="BG28" s="63"/>
      <c r="BH28" s="64">
        <f t="shared" si="8"/>
        <v>-0.71893518518518518</v>
      </c>
      <c r="BI28" s="63"/>
      <c r="BJ28" s="63"/>
      <c r="BK28" s="63"/>
      <c r="BL28" s="64">
        <f t="shared" si="9"/>
        <v>0</v>
      </c>
      <c r="BM28" s="63">
        <v>0.91293981481481479</v>
      </c>
      <c r="BN28" s="63"/>
      <c r="BO28" s="63">
        <v>0.12105324074074075</v>
      </c>
      <c r="BP28" s="63">
        <v>0.22343749999999998</v>
      </c>
      <c r="BQ28" s="64">
        <f t="shared" si="10"/>
        <v>0.22343749999999998</v>
      </c>
      <c r="BR28" s="63">
        <v>0.31215277777777778</v>
      </c>
      <c r="BS28" s="63">
        <v>0.3669560185185185</v>
      </c>
      <c r="BT28" s="64">
        <f t="shared" si="11"/>
        <v>0.14351851851851852</v>
      </c>
      <c r="BU28" s="64">
        <f t="shared" ref="BU28:BU37" si="24">(BS28+"48:00:00"-G28)</f>
        <v>1.8676504629629624</v>
      </c>
      <c r="BV28" s="64"/>
      <c r="BW28" s="64"/>
      <c r="BX28" s="64">
        <f t="shared" si="12"/>
        <v>1.9444444444444153E-3</v>
      </c>
      <c r="BY28" s="64">
        <f t="shared" si="13"/>
        <v>5.1620370370369928E-3</v>
      </c>
      <c r="BZ28" s="64">
        <v>2</v>
      </c>
      <c r="CA28" s="64"/>
      <c r="CB28" s="64" t="s">
        <v>30</v>
      </c>
      <c r="CC28" s="64">
        <f t="shared" si="15"/>
        <v>3.8605439814814813</v>
      </c>
      <c r="CD28" s="66" t="s">
        <v>39</v>
      </c>
    </row>
    <row r="29" spans="1:82">
      <c r="A29" s="58">
        <v>27</v>
      </c>
      <c r="B29" s="59">
        <v>7</v>
      </c>
      <c r="C29" s="60" t="s">
        <v>37</v>
      </c>
      <c r="D29" s="59" t="s">
        <v>38</v>
      </c>
      <c r="E29" s="61" t="s">
        <v>250</v>
      </c>
      <c r="F29" s="61" t="s">
        <v>251</v>
      </c>
      <c r="G29" s="62">
        <v>0.499305555555556</v>
      </c>
      <c r="H29" s="63">
        <v>0.5256481481481482</v>
      </c>
      <c r="I29" s="63">
        <v>0.53900462962962969</v>
      </c>
      <c r="J29" s="63">
        <v>0.56817129629629626</v>
      </c>
      <c r="K29" s="63">
        <v>0.58861111111111108</v>
      </c>
      <c r="L29" s="63">
        <v>0.62045138888888884</v>
      </c>
      <c r="M29" s="64">
        <f t="shared" si="2"/>
        <v>0.12114583333333284</v>
      </c>
      <c r="N29" s="65" t="s">
        <v>252</v>
      </c>
      <c r="O29" s="63">
        <v>0.67401620370370363</v>
      </c>
      <c r="P29" s="64">
        <f t="shared" si="3"/>
        <v>1.8171296296295436E-3</v>
      </c>
      <c r="Q29" s="63">
        <v>0.69871527777777775</v>
      </c>
      <c r="R29" s="63">
        <v>0.69413194444444448</v>
      </c>
      <c r="S29" s="63">
        <v>0.73571759259259262</v>
      </c>
      <c r="T29" s="63"/>
      <c r="U29" s="63"/>
      <c r="V29" s="63"/>
      <c r="W29" s="63"/>
      <c r="X29" s="63">
        <v>0.78980324074074071</v>
      </c>
      <c r="Y29" s="64">
        <f t="shared" si="4"/>
        <v>0.11578703703703708</v>
      </c>
      <c r="Z29" s="63">
        <v>0.80819444444444455</v>
      </c>
      <c r="AA29" s="63">
        <v>0.83636574074074066</v>
      </c>
      <c r="AB29" s="63">
        <v>0.89650462962962962</v>
      </c>
      <c r="AC29" s="63">
        <v>0.91787037037037045</v>
      </c>
      <c r="AD29" s="63">
        <v>0.9299884259259259</v>
      </c>
      <c r="AE29" s="63" t="s">
        <v>253</v>
      </c>
      <c r="AF29" s="63" t="s">
        <v>254</v>
      </c>
      <c r="AG29" s="64">
        <f t="shared" si="5"/>
        <v>5.4629629629628917E-3</v>
      </c>
      <c r="AH29" s="64">
        <f t="shared" si="0"/>
        <v>0.33112268518518517</v>
      </c>
      <c r="AI29" s="63"/>
      <c r="AJ29" s="63"/>
      <c r="AK29" s="63"/>
      <c r="AL29" s="63"/>
      <c r="AM29" s="63">
        <v>2.3182870370370371E-2</v>
      </c>
      <c r="AN29" s="63">
        <v>6.5069444444444444E-2</v>
      </c>
      <c r="AO29" s="64">
        <f t="shared" si="23"/>
        <v>0.11349537037037039</v>
      </c>
      <c r="AP29" s="63">
        <v>0.18276620370370369</v>
      </c>
      <c r="AQ29" s="63">
        <v>0.25738425925925928</v>
      </c>
      <c r="AR29" s="63"/>
      <c r="AS29" s="63">
        <v>0.31601851851851853</v>
      </c>
      <c r="AT29" s="63"/>
      <c r="AU29" s="63">
        <v>0.53274305555555557</v>
      </c>
      <c r="AV29" s="63">
        <v>0.5826041666666667</v>
      </c>
      <c r="AW29" s="63">
        <v>0.65202546296296293</v>
      </c>
      <c r="AX29" s="63"/>
      <c r="AY29" s="63"/>
      <c r="AZ29" s="63">
        <v>0.71880787037037042</v>
      </c>
      <c r="BA29" s="64">
        <f t="shared" si="7"/>
        <v>0.65373842592592601</v>
      </c>
      <c r="BB29" s="63"/>
      <c r="BC29" s="63"/>
      <c r="BD29" s="63"/>
      <c r="BE29" s="63"/>
      <c r="BF29" s="63"/>
      <c r="BG29" s="63"/>
      <c r="BH29" s="64">
        <f t="shared" si="8"/>
        <v>-0.71880787037037042</v>
      </c>
      <c r="BI29" s="63"/>
      <c r="BJ29" s="63"/>
      <c r="BK29" s="63"/>
      <c r="BL29" s="64">
        <f t="shared" si="9"/>
        <v>0</v>
      </c>
      <c r="BM29" s="63">
        <v>0.9132407407407408</v>
      </c>
      <c r="BN29" s="63"/>
      <c r="BO29" s="63">
        <v>0.12122685185185185</v>
      </c>
      <c r="BP29" s="63">
        <v>0.22400462962962964</v>
      </c>
      <c r="BQ29" s="64">
        <f t="shared" si="10"/>
        <v>0.22400462962962964</v>
      </c>
      <c r="BR29" s="63">
        <v>0.31240740740740741</v>
      </c>
      <c r="BS29" s="63">
        <v>0.36684027777777778</v>
      </c>
      <c r="BT29" s="64">
        <f t="shared" si="11"/>
        <v>0.14283564814814814</v>
      </c>
      <c r="BU29" s="64">
        <f t="shared" si="24"/>
        <v>1.8675347222222221</v>
      </c>
      <c r="BV29" s="64"/>
      <c r="BW29" s="64"/>
      <c r="BX29" s="64">
        <f t="shared" si="12"/>
        <v>1.8171296296295436E-3</v>
      </c>
      <c r="BY29" s="64">
        <f t="shared" si="13"/>
        <v>5.4629629629628917E-3</v>
      </c>
      <c r="BZ29" s="64">
        <v>2</v>
      </c>
      <c r="CA29" s="64"/>
      <c r="CB29" s="64" t="s">
        <v>30</v>
      </c>
      <c r="CC29" s="64">
        <f t="shared" si="15"/>
        <v>3.8602546296296296</v>
      </c>
      <c r="CD29" s="66" t="s">
        <v>39</v>
      </c>
    </row>
    <row r="30" spans="1:82">
      <c r="A30" s="58">
        <v>28</v>
      </c>
      <c r="B30" s="59">
        <v>7</v>
      </c>
      <c r="C30" s="60" t="s">
        <v>37</v>
      </c>
      <c r="D30" s="59" t="s">
        <v>38</v>
      </c>
      <c r="E30" s="61" t="s">
        <v>255</v>
      </c>
      <c r="F30" s="61" t="s">
        <v>256</v>
      </c>
      <c r="G30" s="62">
        <v>0.499305555555556</v>
      </c>
      <c r="H30" s="63"/>
      <c r="I30" s="63">
        <v>0.5389004629629629</v>
      </c>
      <c r="J30" s="63">
        <v>0.56763888888888892</v>
      </c>
      <c r="K30" s="63">
        <v>0.58824074074074073</v>
      </c>
      <c r="L30" s="63">
        <v>0.62042824074074077</v>
      </c>
      <c r="M30" s="64">
        <f t="shared" si="2"/>
        <v>0.12112268518518476</v>
      </c>
      <c r="N30" s="65" t="s">
        <v>257</v>
      </c>
      <c r="O30" s="63">
        <v>0.67396990740740748</v>
      </c>
      <c r="P30" s="64">
        <f t="shared" si="3"/>
        <v>2.962962962962945E-3</v>
      </c>
      <c r="Q30" s="63"/>
      <c r="R30" s="63"/>
      <c r="S30" s="63">
        <v>0.72362268518518524</v>
      </c>
      <c r="T30" s="63">
        <v>0.69006944444444451</v>
      </c>
      <c r="U30" s="63">
        <v>0.68234953703703705</v>
      </c>
      <c r="V30" s="63">
        <v>0.69709490740740743</v>
      </c>
      <c r="W30" s="63"/>
      <c r="X30" s="63">
        <v>0.73390046296296296</v>
      </c>
      <c r="Y30" s="64">
        <f t="shared" si="4"/>
        <v>5.9930555555555487E-2</v>
      </c>
      <c r="Z30" s="63">
        <v>0.80811342592592583</v>
      </c>
      <c r="AA30" s="63">
        <v>0.8362384259259259</v>
      </c>
      <c r="AB30" s="63">
        <v>0.89637731481481486</v>
      </c>
      <c r="AC30" s="63">
        <v>0.91792824074074064</v>
      </c>
      <c r="AD30" s="63">
        <v>0.9299074074074074</v>
      </c>
      <c r="AE30" s="63" t="s">
        <v>258</v>
      </c>
      <c r="AF30" s="63" t="s">
        <v>259</v>
      </c>
      <c r="AG30" s="64">
        <f t="shared" si="5"/>
        <v>4.9652777777778878E-3</v>
      </c>
      <c r="AH30" s="64">
        <f t="shared" si="0"/>
        <v>0.33071759259259259</v>
      </c>
      <c r="AI30" s="63"/>
      <c r="AJ30" s="63"/>
      <c r="AK30" s="63"/>
      <c r="AL30" s="63"/>
      <c r="AM30" s="63">
        <v>2.3229166666666665E-2</v>
      </c>
      <c r="AN30" s="63">
        <v>6.4733796296296289E-2</v>
      </c>
      <c r="AO30" s="64">
        <f t="shared" si="23"/>
        <v>0.11358796296296303</v>
      </c>
      <c r="AP30" s="63">
        <v>0.18266203703703701</v>
      </c>
      <c r="AQ30" s="63">
        <v>0.25725694444444441</v>
      </c>
      <c r="AR30" s="63"/>
      <c r="AS30" s="63">
        <v>0.31581018518518517</v>
      </c>
      <c r="AT30" s="63"/>
      <c r="AU30" s="63">
        <v>0.53255787037037039</v>
      </c>
      <c r="AV30" s="63">
        <v>0.58231481481481484</v>
      </c>
      <c r="AW30" s="63">
        <v>0.65174768518518522</v>
      </c>
      <c r="AX30" s="63"/>
      <c r="AY30" s="63"/>
      <c r="AZ30" s="63">
        <v>0.71876157407407415</v>
      </c>
      <c r="BA30" s="64">
        <f t="shared" si="7"/>
        <v>0.65402777777777787</v>
      </c>
      <c r="BB30" s="63"/>
      <c r="BC30" s="63"/>
      <c r="BD30" s="63"/>
      <c r="BE30" s="63"/>
      <c r="BF30" s="63"/>
      <c r="BG30" s="63"/>
      <c r="BH30" s="64">
        <f t="shared" si="8"/>
        <v>-0.71876157407407415</v>
      </c>
      <c r="BI30" s="63"/>
      <c r="BJ30" s="63"/>
      <c r="BK30" s="63"/>
      <c r="BL30" s="64">
        <f t="shared" si="9"/>
        <v>0</v>
      </c>
      <c r="BM30" s="63">
        <v>0.91312499999999996</v>
      </c>
      <c r="BN30" s="63"/>
      <c r="BO30" s="63">
        <v>0.12086805555555556</v>
      </c>
      <c r="BP30" s="63">
        <v>0.22349537037037037</v>
      </c>
      <c r="BQ30" s="64">
        <f t="shared" si="10"/>
        <v>0.22349537037037037</v>
      </c>
      <c r="BR30" s="63">
        <v>0.31260416666666663</v>
      </c>
      <c r="BS30" s="63">
        <v>0.36699074074074073</v>
      </c>
      <c r="BT30" s="64">
        <f t="shared" si="11"/>
        <v>0.14349537037037036</v>
      </c>
      <c r="BU30" s="64">
        <f t="shared" si="24"/>
        <v>1.8676851851851848</v>
      </c>
      <c r="BV30" s="64"/>
      <c r="BW30" s="64"/>
      <c r="BX30" s="64">
        <f t="shared" si="12"/>
        <v>2.962962962962945E-3</v>
      </c>
      <c r="BY30" s="64">
        <f t="shared" si="13"/>
        <v>4.9652777777778878E-3</v>
      </c>
      <c r="BZ30" s="64">
        <v>2.125</v>
      </c>
      <c r="CA30" s="64"/>
      <c r="CB30" s="64" t="s">
        <v>30</v>
      </c>
      <c r="CC30" s="64">
        <f t="shared" si="15"/>
        <v>3.9847569444444439</v>
      </c>
      <c r="CD30" s="66" t="s">
        <v>260</v>
      </c>
    </row>
    <row r="31" spans="1:82">
      <c r="A31" s="67">
        <v>29</v>
      </c>
      <c r="B31" s="68">
        <v>8</v>
      </c>
      <c r="C31" s="69" t="s">
        <v>40</v>
      </c>
      <c r="D31" s="68" t="s">
        <v>23</v>
      </c>
      <c r="E31" s="67" t="s">
        <v>261</v>
      </c>
      <c r="F31" s="67" t="s">
        <v>262</v>
      </c>
      <c r="G31" s="70">
        <v>0.499305555555556</v>
      </c>
      <c r="H31" s="71"/>
      <c r="I31" s="71">
        <v>0.55491898148148155</v>
      </c>
      <c r="J31" s="71">
        <v>0.5997569444444445</v>
      </c>
      <c r="K31" s="71"/>
      <c r="L31" s="71">
        <v>0.64061342592592596</v>
      </c>
      <c r="M31" s="72">
        <f t="shared" si="2"/>
        <v>0.14130787037036996</v>
      </c>
      <c r="N31" s="67" t="s">
        <v>263</v>
      </c>
      <c r="O31" s="71">
        <v>0.70848379629629632</v>
      </c>
      <c r="P31" s="72">
        <v>6.9444444444444441E-3</v>
      </c>
      <c r="Q31" s="71"/>
      <c r="R31" s="71"/>
      <c r="S31" s="71"/>
      <c r="T31" s="71">
        <v>0.73949074074074073</v>
      </c>
      <c r="U31" s="71">
        <v>0.72622685185185187</v>
      </c>
      <c r="V31" s="71">
        <v>0.73128472222222218</v>
      </c>
      <c r="W31" s="71">
        <v>0.71546296296296286</v>
      </c>
      <c r="X31" s="71">
        <v>0.75491898148148151</v>
      </c>
      <c r="Y31" s="72">
        <f t="shared" si="4"/>
        <v>4.643518518518519E-2</v>
      </c>
      <c r="Z31" s="71">
        <v>0.77320601851851845</v>
      </c>
      <c r="AA31" s="71">
        <v>0.79625000000000001</v>
      </c>
      <c r="AB31" s="71"/>
      <c r="AC31" s="71"/>
      <c r="AD31" s="71"/>
      <c r="AE31" s="71" t="s">
        <v>181</v>
      </c>
      <c r="AF31" s="71" t="s">
        <v>181</v>
      </c>
      <c r="AG31" s="72" t="e">
        <f t="shared" si="5"/>
        <v>#VALUE!</v>
      </c>
      <c r="AH31" s="72" t="e">
        <f t="shared" si="0"/>
        <v>#VALUE!</v>
      </c>
      <c r="AI31" s="71"/>
      <c r="AJ31" s="71"/>
      <c r="AK31" s="71"/>
      <c r="AL31" s="71"/>
      <c r="AM31" s="71"/>
      <c r="AN31" s="71"/>
      <c r="AO31" s="72" t="e">
        <f t="shared" si="14"/>
        <v>#VALUE!</v>
      </c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2">
        <f t="shared" si="7"/>
        <v>0</v>
      </c>
      <c r="BB31" s="71"/>
      <c r="BC31" s="71"/>
      <c r="BD31" s="71"/>
      <c r="BE31" s="71"/>
      <c r="BF31" s="71"/>
      <c r="BG31" s="71"/>
      <c r="BH31" s="72">
        <f t="shared" si="8"/>
        <v>0</v>
      </c>
      <c r="BI31" s="71"/>
      <c r="BJ31" s="71"/>
      <c r="BK31" s="71"/>
      <c r="BL31" s="72">
        <f t="shared" si="9"/>
        <v>0</v>
      </c>
      <c r="BM31" s="71"/>
      <c r="BN31" s="71"/>
      <c r="BO31" s="71"/>
      <c r="BP31" s="71"/>
      <c r="BQ31" s="72">
        <f t="shared" si="10"/>
        <v>0</v>
      </c>
      <c r="BR31" s="71"/>
      <c r="BS31" s="71"/>
      <c r="BT31" s="72">
        <f t="shared" si="11"/>
        <v>0</v>
      </c>
      <c r="BU31" s="72"/>
      <c r="BV31" s="72"/>
      <c r="BW31" s="72"/>
      <c r="BX31" s="72">
        <f t="shared" si="12"/>
        <v>6.9444444444444441E-3</v>
      </c>
      <c r="BY31" s="72"/>
      <c r="BZ31" s="72"/>
      <c r="CA31" s="72"/>
      <c r="CB31" s="72" t="s">
        <v>41</v>
      </c>
      <c r="CC31" s="72"/>
      <c r="CD31" s="72" t="s">
        <v>264</v>
      </c>
    </row>
    <row r="32" spans="1:82">
      <c r="A32" s="67">
        <v>30</v>
      </c>
      <c r="B32" s="68">
        <v>8</v>
      </c>
      <c r="C32" s="69" t="s">
        <v>40</v>
      </c>
      <c r="D32" s="68" t="s">
        <v>23</v>
      </c>
      <c r="E32" s="67" t="s">
        <v>265</v>
      </c>
      <c r="F32" s="67" t="s">
        <v>266</v>
      </c>
      <c r="G32" s="70">
        <v>0.499305555555556</v>
      </c>
      <c r="H32" s="71">
        <v>0.53578703703703701</v>
      </c>
      <c r="I32" s="71">
        <v>0.55471064814814819</v>
      </c>
      <c r="J32" s="71">
        <v>0.59879629629629627</v>
      </c>
      <c r="K32" s="71"/>
      <c r="L32" s="71">
        <v>0.64369212962962963</v>
      </c>
      <c r="M32" s="72">
        <f t="shared" si="2"/>
        <v>0.14438657407407363</v>
      </c>
      <c r="N32" s="67" t="s">
        <v>267</v>
      </c>
      <c r="O32" s="71">
        <v>0.70856481481481481</v>
      </c>
      <c r="P32" s="72">
        <v>6.9444444444444441E-3</v>
      </c>
      <c r="Q32" s="71">
        <v>0.72615740740740742</v>
      </c>
      <c r="R32" s="71">
        <v>0.72090277777777778</v>
      </c>
      <c r="S32" s="71">
        <v>0.74627314814814805</v>
      </c>
      <c r="T32" s="71"/>
      <c r="U32" s="71"/>
      <c r="V32" s="71"/>
      <c r="W32" s="71"/>
      <c r="X32" s="71">
        <v>0.75505787037037031</v>
      </c>
      <c r="Y32" s="72">
        <f t="shared" si="4"/>
        <v>4.6493055555555496E-2</v>
      </c>
      <c r="Z32" s="71">
        <v>0.77305555555555561</v>
      </c>
      <c r="AA32" s="71">
        <v>0.79618055555555556</v>
      </c>
      <c r="AB32" s="71"/>
      <c r="AC32" s="71">
        <v>0.88723379629629628</v>
      </c>
      <c r="AD32" s="71">
        <v>0.90216435185185195</v>
      </c>
      <c r="AE32" s="71" t="s">
        <v>181</v>
      </c>
      <c r="AF32" s="71" t="s">
        <v>268</v>
      </c>
      <c r="AG32" s="72" t="e">
        <f t="shared" si="5"/>
        <v>#VALUE!</v>
      </c>
      <c r="AH32" s="72">
        <f t="shared" si="0"/>
        <v>0.28384259259259259</v>
      </c>
      <c r="AI32" s="71"/>
      <c r="AJ32" s="71"/>
      <c r="AK32" s="71"/>
      <c r="AL32" s="71"/>
      <c r="AM32" s="71">
        <v>2.0405092592592593E-2</v>
      </c>
      <c r="AN32" s="71">
        <v>6.9375000000000006E-2</v>
      </c>
      <c r="AO32" s="72">
        <f>AN32+"24:00:00"-AF32</f>
        <v>0.14184027777777775</v>
      </c>
      <c r="AP32" s="71">
        <v>0.19084490740740742</v>
      </c>
      <c r="AQ32" s="71">
        <v>0.25748842592592591</v>
      </c>
      <c r="AR32" s="71">
        <v>0.30562499999999998</v>
      </c>
      <c r="AS32" s="71">
        <v>0.34725694444444444</v>
      </c>
      <c r="AT32" s="71"/>
      <c r="AU32" s="71"/>
      <c r="AV32" s="71"/>
      <c r="AW32" s="71"/>
      <c r="AX32" s="71"/>
      <c r="AY32" s="71"/>
      <c r="AZ32" s="71">
        <v>0.75645833333333334</v>
      </c>
      <c r="BA32" s="72">
        <f t="shared" si="7"/>
        <v>0.68708333333333338</v>
      </c>
      <c r="BB32" s="71"/>
      <c r="BC32" s="71"/>
      <c r="BD32" s="71"/>
      <c r="BE32" s="71"/>
      <c r="BF32" s="71"/>
      <c r="BG32" s="71"/>
      <c r="BH32" s="72">
        <f t="shared" si="8"/>
        <v>-0.75645833333333334</v>
      </c>
      <c r="BI32" s="71"/>
      <c r="BJ32" s="71"/>
      <c r="BK32" s="71"/>
      <c r="BL32" s="72">
        <f t="shared" si="9"/>
        <v>0</v>
      </c>
      <c r="BM32" s="71"/>
      <c r="BN32" s="71"/>
      <c r="BO32" s="71"/>
      <c r="BP32" s="71">
        <v>0.17341435185185183</v>
      </c>
      <c r="BQ32" s="72">
        <f t="shared" si="10"/>
        <v>0.17341435185185183</v>
      </c>
      <c r="BR32" s="71"/>
      <c r="BS32" s="71">
        <v>0.31177083333333333</v>
      </c>
      <c r="BT32" s="72">
        <f t="shared" si="11"/>
        <v>0.1383564814814815</v>
      </c>
      <c r="BU32" s="72">
        <f t="shared" si="24"/>
        <v>1.8124652777777772</v>
      </c>
      <c r="BV32" s="72"/>
      <c r="BW32" s="72"/>
      <c r="BX32" s="72">
        <f t="shared" si="12"/>
        <v>6.9444444444444441E-3</v>
      </c>
      <c r="BY32" s="72"/>
      <c r="BZ32" s="72">
        <v>2.875</v>
      </c>
      <c r="CA32" s="72"/>
      <c r="CB32" s="72" t="s">
        <v>41</v>
      </c>
      <c r="CC32" s="72">
        <f t="shared" si="15"/>
        <v>4.6805208333333326</v>
      </c>
      <c r="CD32" s="72" t="s">
        <v>42</v>
      </c>
    </row>
    <row r="33" spans="1:82">
      <c r="A33" s="67">
        <v>31</v>
      </c>
      <c r="B33" s="68">
        <v>8</v>
      </c>
      <c r="C33" s="69" t="s">
        <v>40</v>
      </c>
      <c r="D33" s="68" t="s">
        <v>23</v>
      </c>
      <c r="E33" s="67" t="s">
        <v>269</v>
      </c>
      <c r="F33" s="67" t="s">
        <v>270</v>
      </c>
      <c r="G33" s="70">
        <v>0.499305555555556</v>
      </c>
      <c r="H33" s="71">
        <v>0.53552083333333333</v>
      </c>
      <c r="I33" s="71">
        <v>0.55479166666666668</v>
      </c>
      <c r="J33" s="71">
        <v>0.60055555555555562</v>
      </c>
      <c r="K33" s="71"/>
      <c r="L33" s="71">
        <v>0.64074074074074072</v>
      </c>
      <c r="M33" s="72">
        <f t="shared" si="2"/>
        <v>0.14143518518518472</v>
      </c>
      <c r="N33" s="67" t="s">
        <v>271</v>
      </c>
      <c r="O33" s="71">
        <v>0.70869212962962969</v>
      </c>
      <c r="P33" s="72">
        <v>6.9444444444444441E-3</v>
      </c>
      <c r="Q33" s="71">
        <v>0.72598379629629628</v>
      </c>
      <c r="R33" s="71">
        <v>0.72094907407407405</v>
      </c>
      <c r="S33" s="71">
        <v>0.74600694444444438</v>
      </c>
      <c r="T33" s="71"/>
      <c r="U33" s="71"/>
      <c r="V33" s="71"/>
      <c r="W33" s="71"/>
      <c r="X33" s="71">
        <v>0.75482638888888898</v>
      </c>
      <c r="Y33" s="72">
        <f t="shared" si="4"/>
        <v>4.6134259259259291E-2</v>
      </c>
      <c r="Z33" s="71">
        <v>0.77312499999999995</v>
      </c>
      <c r="AA33" s="71">
        <v>0.79600694444444453</v>
      </c>
      <c r="AB33" s="71"/>
      <c r="AC33" s="71">
        <v>0.88741898148148157</v>
      </c>
      <c r="AD33" s="71">
        <v>0.90233796296296298</v>
      </c>
      <c r="AE33" s="71" t="s">
        <v>181</v>
      </c>
      <c r="AF33" s="71" t="s">
        <v>272</v>
      </c>
      <c r="AG33" s="72" t="e">
        <f t="shared" si="5"/>
        <v>#VALUE!</v>
      </c>
      <c r="AH33" s="72">
        <f t="shared" si="0"/>
        <v>0.2865509259259259</v>
      </c>
      <c r="AI33" s="71"/>
      <c r="AJ33" s="71"/>
      <c r="AK33" s="71"/>
      <c r="AL33" s="71"/>
      <c r="AM33" s="71">
        <v>2.0335648148148148E-2</v>
      </c>
      <c r="AN33" s="71">
        <v>6.9293981481481484E-2</v>
      </c>
      <c r="AO33" s="72">
        <f>AN33+"24:00:00"-AF33</f>
        <v>0.14200231481481485</v>
      </c>
      <c r="AP33" s="71">
        <v>0.19090277777777778</v>
      </c>
      <c r="AQ33" s="71">
        <v>0.25763888888888892</v>
      </c>
      <c r="AR33" s="71">
        <v>0.30557870370370371</v>
      </c>
      <c r="AS33" s="71">
        <v>0.34712962962962962</v>
      </c>
      <c r="AT33" s="71"/>
      <c r="AU33" s="71"/>
      <c r="AV33" s="71"/>
      <c r="AW33" s="71"/>
      <c r="AX33" s="71"/>
      <c r="AY33" s="71"/>
      <c r="AZ33" s="71">
        <v>0.75659722222222225</v>
      </c>
      <c r="BA33" s="72">
        <f t="shared" si="7"/>
        <v>0.68730324074074078</v>
      </c>
      <c r="BB33" s="71"/>
      <c r="BC33" s="71"/>
      <c r="BD33" s="71"/>
      <c r="BE33" s="71"/>
      <c r="BF33" s="71"/>
      <c r="BG33" s="71"/>
      <c r="BH33" s="72">
        <f t="shared" si="8"/>
        <v>-0.75659722222222225</v>
      </c>
      <c r="BI33" s="71"/>
      <c r="BJ33" s="71"/>
      <c r="BK33" s="71"/>
      <c r="BL33" s="72">
        <f t="shared" si="9"/>
        <v>0</v>
      </c>
      <c r="BM33" s="71"/>
      <c r="BN33" s="71"/>
      <c r="BO33" s="71"/>
      <c r="BP33" s="71">
        <v>0.17334490740740741</v>
      </c>
      <c r="BQ33" s="72">
        <f t="shared" si="10"/>
        <v>0.17334490740740741</v>
      </c>
      <c r="BR33" s="71"/>
      <c r="BS33" s="71">
        <v>0.31168981481481478</v>
      </c>
      <c r="BT33" s="72">
        <f t="shared" si="11"/>
        <v>0.13834490740740737</v>
      </c>
      <c r="BU33" s="72">
        <f t="shared" si="24"/>
        <v>1.8123842592592587</v>
      </c>
      <c r="BV33" s="72"/>
      <c r="BW33" s="72"/>
      <c r="BX33" s="72">
        <f t="shared" si="12"/>
        <v>6.9444444444444441E-3</v>
      </c>
      <c r="BY33" s="72"/>
      <c r="BZ33" s="72">
        <v>2.875</v>
      </c>
      <c r="CA33" s="72"/>
      <c r="CB33" s="72" t="s">
        <v>41</v>
      </c>
      <c r="CC33" s="72">
        <f t="shared" si="15"/>
        <v>4.6804398148148145</v>
      </c>
      <c r="CD33" s="72" t="s">
        <v>42</v>
      </c>
    </row>
    <row r="34" spans="1:82">
      <c r="A34" s="67">
        <v>32</v>
      </c>
      <c r="B34" s="68">
        <v>8</v>
      </c>
      <c r="C34" s="69" t="s">
        <v>40</v>
      </c>
      <c r="D34" s="68" t="s">
        <v>23</v>
      </c>
      <c r="E34" s="67" t="s">
        <v>269</v>
      </c>
      <c r="F34" s="67" t="s">
        <v>273</v>
      </c>
      <c r="G34" s="70">
        <v>0.499305555555556</v>
      </c>
      <c r="H34" s="71"/>
      <c r="I34" s="71"/>
      <c r="J34" s="71"/>
      <c r="K34" s="71"/>
      <c r="L34" s="71"/>
      <c r="M34" s="72">
        <f t="shared" si="2"/>
        <v>-0.499305555555556</v>
      </c>
      <c r="N34" s="67" t="s">
        <v>181</v>
      </c>
      <c r="O34" s="71"/>
      <c r="P34" s="72" t="e">
        <f t="shared" si="3"/>
        <v>#VALUE!</v>
      </c>
      <c r="Q34" s="71"/>
      <c r="R34" s="71"/>
      <c r="S34" s="71"/>
      <c r="T34" s="71"/>
      <c r="U34" s="71"/>
      <c r="V34" s="71"/>
      <c r="W34" s="71"/>
      <c r="X34" s="71"/>
      <c r="Y34" s="72">
        <f t="shared" si="4"/>
        <v>0</v>
      </c>
      <c r="Z34" s="71"/>
      <c r="AA34" s="71"/>
      <c r="AB34" s="71"/>
      <c r="AC34" s="71"/>
      <c r="AD34" s="71"/>
      <c r="AE34" s="71" t="s">
        <v>181</v>
      </c>
      <c r="AF34" s="71" t="s">
        <v>181</v>
      </c>
      <c r="AG34" s="72" t="e">
        <f t="shared" si="5"/>
        <v>#VALUE!</v>
      </c>
      <c r="AH34" s="72" t="e">
        <f t="shared" si="0"/>
        <v>#VALUE!</v>
      </c>
      <c r="AI34" s="71"/>
      <c r="AJ34" s="71"/>
      <c r="AK34" s="71"/>
      <c r="AL34" s="71"/>
      <c r="AM34" s="71"/>
      <c r="AN34" s="71"/>
      <c r="AO34" s="72" t="e">
        <f t="shared" si="14"/>
        <v>#VALUE!</v>
      </c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2">
        <f t="shared" si="7"/>
        <v>0</v>
      </c>
      <c r="BB34" s="71"/>
      <c r="BC34" s="71"/>
      <c r="BD34" s="71"/>
      <c r="BE34" s="71"/>
      <c r="BF34" s="71"/>
      <c r="BG34" s="71"/>
      <c r="BH34" s="72">
        <f t="shared" si="8"/>
        <v>0</v>
      </c>
      <c r="BI34" s="71"/>
      <c r="BJ34" s="71"/>
      <c r="BK34" s="71"/>
      <c r="BL34" s="72">
        <f t="shared" si="9"/>
        <v>0</v>
      </c>
      <c r="BM34" s="71"/>
      <c r="BN34" s="71"/>
      <c r="BO34" s="71"/>
      <c r="BP34" s="71"/>
      <c r="BQ34" s="72">
        <f t="shared" si="10"/>
        <v>0</v>
      </c>
      <c r="BR34" s="71"/>
      <c r="BS34" s="71"/>
      <c r="BT34" s="72">
        <f t="shared" si="11"/>
        <v>0</v>
      </c>
      <c r="BU34" s="72"/>
      <c r="BV34" s="72"/>
      <c r="BW34" s="72"/>
      <c r="BX34" s="72"/>
      <c r="BY34" s="72"/>
      <c r="BZ34" s="72"/>
      <c r="CA34" s="72"/>
      <c r="CB34" s="72" t="s">
        <v>41</v>
      </c>
      <c r="CC34" s="72"/>
      <c r="CD34" s="72"/>
    </row>
    <row r="35" spans="1:82">
      <c r="A35" s="58">
        <v>33</v>
      </c>
      <c r="B35" s="59">
        <v>9</v>
      </c>
      <c r="C35" s="60" t="s">
        <v>43</v>
      </c>
      <c r="D35" s="59" t="s">
        <v>23</v>
      </c>
      <c r="E35" s="61" t="s">
        <v>274</v>
      </c>
      <c r="F35" s="61" t="s">
        <v>275</v>
      </c>
      <c r="G35" s="62">
        <v>0.499305555555556</v>
      </c>
      <c r="H35" s="63">
        <v>0.52278935185185182</v>
      </c>
      <c r="I35" s="63">
        <v>0.53490740740740739</v>
      </c>
      <c r="J35" s="63">
        <v>0.56071759259259257</v>
      </c>
      <c r="K35" s="63">
        <v>0.57458333333333333</v>
      </c>
      <c r="L35" s="63">
        <v>0.59643518518518512</v>
      </c>
      <c r="M35" s="64">
        <f t="shared" si="2"/>
        <v>9.7129629629629122E-2</v>
      </c>
      <c r="N35" s="65" t="s">
        <v>276</v>
      </c>
      <c r="O35" s="63">
        <v>0.64789351851851851</v>
      </c>
      <c r="P35" s="64">
        <f t="shared" si="3"/>
        <v>3.0208333333332504E-3</v>
      </c>
      <c r="Q35" s="63">
        <v>0.66430555555555559</v>
      </c>
      <c r="R35" s="63">
        <v>0.66063657407407406</v>
      </c>
      <c r="S35" s="63">
        <v>0.67432870370370368</v>
      </c>
      <c r="T35" s="63"/>
      <c r="U35" s="63"/>
      <c r="V35" s="63"/>
      <c r="W35" s="63"/>
      <c r="X35" s="63">
        <v>0.6859143518518519</v>
      </c>
      <c r="Y35" s="64">
        <f t="shared" si="4"/>
        <v>3.8020833333333393E-2</v>
      </c>
      <c r="Z35" s="63">
        <v>0.70187499999999992</v>
      </c>
      <c r="AA35" s="63">
        <v>0.71554398148148157</v>
      </c>
      <c r="AB35" s="63">
        <v>0.75812500000000005</v>
      </c>
      <c r="AC35" s="63">
        <v>0.76959490740740744</v>
      </c>
      <c r="AD35" s="63">
        <v>0.77614583333333342</v>
      </c>
      <c r="AE35" s="63" t="s">
        <v>277</v>
      </c>
      <c r="AF35" s="63" t="s">
        <v>142</v>
      </c>
      <c r="AG35" s="64">
        <f t="shared" si="5"/>
        <v>1.388888888888884E-3</v>
      </c>
      <c r="AH35" s="64">
        <f t="shared" si="0"/>
        <v>0.19535879629629638</v>
      </c>
      <c r="AI35" s="63"/>
      <c r="AJ35" s="63">
        <v>0.9105092592592593</v>
      </c>
      <c r="AK35" s="63">
        <v>0.96910879629629632</v>
      </c>
      <c r="AL35" s="63"/>
      <c r="AM35" s="63">
        <v>7.7731481481481471E-2</v>
      </c>
      <c r="AN35" s="63">
        <v>0.11813657407407407</v>
      </c>
      <c r="AO35" s="64">
        <f>AN35+"24:00:00"-AF35</f>
        <v>0.32634259259259257</v>
      </c>
      <c r="AP35" s="63">
        <v>0.21883101851851852</v>
      </c>
      <c r="AQ35" s="63">
        <v>0.26436342592592593</v>
      </c>
      <c r="AR35" s="63">
        <v>0.31777777777777777</v>
      </c>
      <c r="AS35" s="63">
        <v>0.3477662037037037</v>
      </c>
      <c r="AT35" s="63">
        <v>0.48145833333333332</v>
      </c>
      <c r="AU35" s="63">
        <v>0.52270833333333333</v>
      </c>
      <c r="AV35" s="63">
        <v>0.55706018518518519</v>
      </c>
      <c r="AW35" s="63">
        <v>0.59262731481481479</v>
      </c>
      <c r="AX35" s="63">
        <v>0.67219907407407409</v>
      </c>
      <c r="AY35" s="63">
        <v>0.68743055555555566</v>
      </c>
      <c r="AZ35" s="63">
        <v>0.69652777777777775</v>
      </c>
      <c r="BA35" s="64">
        <f t="shared" si="7"/>
        <v>0.57839120370370367</v>
      </c>
      <c r="BB35" s="63"/>
      <c r="BC35" s="63"/>
      <c r="BD35" s="63"/>
      <c r="BE35" s="63"/>
      <c r="BF35" s="63"/>
      <c r="BG35" s="63"/>
      <c r="BH35" s="64">
        <f t="shared" si="8"/>
        <v>-0.69652777777777775</v>
      </c>
      <c r="BI35" s="63"/>
      <c r="BJ35" s="63"/>
      <c r="BK35" s="63"/>
      <c r="BL35" s="64">
        <f t="shared" si="9"/>
        <v>0</v>
      </c>
      <c r="BM35" s="63">
        <v>0.83741898148148142</v>
      </c>
      <c r="BN35" s="63">
        <v>0.90806712962962965</v>
      </c>
      <c r="BO35" s="63">
        <v>0.95212962962962966</v>
      </c>
      <c r="BP35" s="63">
        <v>3.1655092592592596E-2</v>
      </c>
      <c r="BQ35" s="64">
        <f t="shared" si="10"/>
        <v>3.1655092592592596E-2</v>
      </c>
      <c r="BR35" s="63">
        <v>0.1042013888888889</v>
      </c>
      <c r="BS35" s="63">
        <v>0.15405092592592592</v>
      </c>
      <c r="BT35" s="64">
        <f t="shared" si="11"/>
        <v>0.12239583333333333</v>
      </c>
      <c r="BU35" s="64">
        <f t="shared" si="24"/>
        <v>1.6547453703703701</v>
      </c>
      <c r="BV35" s="64"/>
      <c r="BW35" s="64"/>
      <c r="BX35" s="64">
        <f t="shared" si="12"/>
        <v>3.0208333333332504E-3</v>
      </c>
      <c r="BY35" s="64">
        <f t="shared" si="13"/>
        <v>1.388888888888884E-3</v>
      </c>
      <c r="BZ35" s="64">
        <v>1.125</v>
      </c>
      <c r="CA35" s="64"/>
      <c r="CB35" s="64" t="s">
        <v>41</v>
      </c>
      <c r="CC35" s="64">
        <f t="shared" si="15"/>
        <v>2.7753356481481477</v>
      </c>
      <c r="CD35" s="66" t="s">
        <v>44</v>
      </c>
    </row>
    <row r="36" spans="1:82">
      <c r="A36" s="58">
        <v>34</v>
      </c>
      <c r="B36" s="59">
        <v>9</v>
      </c>
      <c r="C36" s="60" t="s">
        <v>43</v>
      </c>
      <c r="D36" s="59" t="s">
        <v>23</v>
      </c>
      <c r="E36" s="61" t="s">
        <v>278</v>
      </c>
      <c r="F36" s="61" t="s">
        <v>279</v>
      </c>
      <c r="G36" s="62">
        <v>0.499305555555556</v>
      </c>
      <c r="H36" s="63">
        <v>0.52292824074074074</v>
      </c>
      <c r="I36" s="63">
        <v>0.5350462962962963</v>
      </c>
      <c r="J36" s="63">
        <v>0.55997685185185186</v>
      </c>
      <c r="K36" s="63">
        <v>0.57490740740740742</v>
      </c>
      <c r="L36" s="63">
        <v>0.59634259259259259</v>
      </c>
      <c r="M36" s="64">
        <f t="shared" si="2"/>
        <v>9.7037037037036589E-2</v>
      </c>
      <c r="N36" s="65" t="s">
        <v>280</v>
      </c>
      <c r="O36" s="63">
        <v>0.64818287037037037</v>
      </c>
      <c r="P36" s="64">
        <f t="shared" si="3"/>
        <v>2.2685185185185031E-3</v>
      </c>
      <c r="Q36" s="63"/>
      <c r="R36" s="63"/>
      <c r="S36" s="63"/>
      <c r="T36" s="63">
        <v>0.67773148148148143</v>
      </c>
      <c r="U36" s="63">
        <v>0.66704861111111102</v>
      </c>
      <c r="V36" s="63">
        <v>0.67162037037037037</v>
      </c>
      <c r="W36" s="63">
        <v>0.65702546296296294</v>
      </c>
      <c r="X36" s="63">
        <v>0.68554398148148143</v>
      </c>
      <c r="Y36" s="64">
        <f t="shared" si="4"/>
        <v>3.7361111111111067E-2</v>
      </c>
      <c r="Z36" s="63">
        <v>0.70197916666666671</v>
      </c>
      <c r="AA36" s="63">
        <v>0.71592592592592597</v>
      </c>
      <c r="AB36" s="63">
        <v>0.75821759259259258</v>
      </c>
      <c r="AC36" s="63">
        <v>0.7697222222222222</v>
      </c>
      <c r="AD36" s="63">
        <v>0.77680555555555564</v>
      </c>
      <c r="AE36" s="63" t="s">
        <v>281</v>
      </c>
      <c r="AF36" s="63" t="s">
        <v>282</v>
      </c>
      <c r="AG36" s="64">
        <f t="shared" si="5"/>
        <v>1.8055555555555047E-3</v>
      </c>
      <c r="AH36" s="64">
        <f t="shared" si="0"/>
        <v>0.19563657407407409</v>
      </c>
      <c r="AI36" s="63"/>
      <c r="AJ36" s="63">
        <v>0.91033564814814805</v>
      </c>
      <c r="AK36" s="63">
        <v>0.96946759259259263</v>
      </c>
      <c r="AL36" s="63"/>
      <c r="AM36" s="63">
        <v>7.7835648148148154E-2</v>
      </c>
      <c r="AN36" s="63">
        <v>0.1180787037037037</v>
      </c>
      <c r="AO36" s="64">
        <f t="shared" ref="AO36:AO38" si="25">AN36+"24:00:00"-AF36</f>
        <v>0.32609953703703698</v>
      </c>
      <c r="AP36" s="63">
        <v>0.22089120370370371</v>
      </c>
      <c r="AQ36" s="63">
        <v>0.26452546296296298</v>
      </c>
      <c r="AR36" s="63">
        <v>0.31774305555555554</v>
      </c>
      <c r="AS36" s="63">
        <v>0.34798611111111111</v>
      </c>
      <c r="AT36" s="63">
        <v>0.48267361111111112</v>
      </c>
      <c r="AU36" s="63">
        <v>0.52258101851851857</v>
      </c>
      <c r="AV36" s="63">
        <v>0.55755787037037041</v>
      </c>
      <c r="AW36" s="63">
        <v>0.59223379629629636</v>
      </c>
      <c r="AX36" s="63">
        <v>0.67211805555555548</v>
      </c>
      <c r="AY36" s="63">
        <v>0.68734953703703694</v>
      </c>
      <c r="AZ36" s="63">
        <v>0.69648148148148137</v>
      </c>
      <c r="BA36" s="64">
        <f t="shared" si="7"/>
        <v>0.57840277777777771</v>
      </c>
      <c r="BB36" s="63"/>
      <c r="BC36" s="63"/>
      <c r="BD36" s="63"/>
      <c r="BE36" s="63"/>
      <c r="BF36" s="63"/>
      <c r="BG36" s="63"/>
      <c r="BH36" s="64">
        <f t="shared" si="8"/>
        <v>-0.69648148148148137</v>
      </c>
      <c r="BI36" s="63"/>
      <c r="BJ36" s="63"/>
      <c r="BK36" s="63"/>
      <c r="BL36" s="64">
        <f t="shared" si="9"/>
        <v>0</v>
      </c>
      <c r="BM36" s="63">
        <v>0.83699074074074076</v>
      </c>
      <c r="BN36" s="63">
        <v>0.90821759259259249</v>
      </c>
      <c r="BO36" s="63">
        <v>0.95202546296296298</v>
      </c>
      <c r="BP36" s="63">
        <v>3.1527777777777773E-2</v>
      </c>
      <c r="BQ36" s="64">
        <f t="shared" si="10"/>
        <v>3.1527777777777773E-2</v>
      </c>
      <c r="BR36" s="63">
        <v>0.10413194444444444</v>
      </c>
      <c r="BS36" s="63">
        <v>0.15392361111111111</v>
      </c>
      <c r="BT36" s="64">
        <f t="shared" si="11"/>
        <v>0.12239583333333334</v>
      </c>
      <c r="BU36" s="64">
        <f t="shared" si="24"/>
        <v>1.6546180555555554</v>
      </c>
      <c r="BV36" s="64"/>
      <c r="BW36" s="64"/>
      <c r="BX36" s="64">
        <f t="shared" si="12"/>
        <v>2.2685185185185031E-3</v>
      </c>
      <c r="BY36" s="64">
        <f t="shared" si="13"/>
        <v>1.8055555555555047E-3</v>
      </c>
      <c r="BZ36" s="64">
        <v>1.125</v>
      </c>
      <c r="CA36" s="64"/>
      <c r="CB36" s="64" t="s">
        <v>41</v>
      </c>
      <c r="CC36" s="64">
        <f t="shared" si="15"/>
        <v>2.7755439814814813</v>
      </c>
      <c r="CD36" s="66" t="s">
        <v>44</v>
      </c>
    </row>
    <row r="37" spans="1:82">
      <c r="A37" s="58">
        <v>35</v>
      </c>
      <c r="B37" s="59">
        <v>9</v>
      </c>
      <c r="C37" s="60" t="s">
        <v>43</v>
      </c>
      <c r="D37" s="59" t="s">
        <v>23</v>
      </c>
      <c r="E37" s="61" t="s">
        <v>283</v>
      </c>
      <c r="F37" s="61" t="s">
        <v>284</v>
      </c>
      <c r="G37" s="62">
        <v>0.499305555555556</v>
      </c>
      <c r="H37" s="63"/>
      <c r="I37" s="63">
        <v>0.5351041666666666</v>
      </c>
      <c r="J37" s="63">
        <v>0.56010416666666674</v>
      </c>
      <c r="K37" s="63">
        <v>0.57468750000000002</v>
      </c>
      <c r="L37" s="63">
        <v>0.59640046296296301</v>
      </c>
      <c r="M37" s="64">
        <f t="shared" si="2"/>
        <v>9.7094907407407005E-2</v>
      </c>
      <c r="N37" s="65" t="s">
        <v>285</v>
      </c>
      <c r="O37" s="63">
        <v>0.64822916666666663</v>
      </c>
      <c r="P37" s="64">
        <f t="shared" si="3"/>
        <v>3.2291666666666163E-3</v>
      </c>
      <c r="Q37" s="63"/>
      <c r="R37" s="63"/>
      <c r="S37" s="63"/>
      <c r="T37" s="63">
        <v>0.67752314814814818</v>
      </c>
      <c r="U37" s="63">
        <v>0.66696759259259253</v>
      </c>
      <c r="V37" s="63">
        <v>0.67144675925925934</v>
      </c>
      <c r="W37" s="63">
        <v>0.65686342592592595</v>
      </c>
      <c r="X37" s="63">
        <v>0.68578703703703703</v>
      </c>
      <c r="Y37" s="64">
        <f t="shared" si="4"/>
        <v>3.7557870370370394E-2</v>
      </c>
      <c r="Z37" s="63">
        <v>0.70181712962962972</v>
      </c>
      <c r="AA37" s="63">
        <v>0.71572916666666664</v>
      </c>
      <c r="AB37" s="63">
        <v>0.75834490740740745</v>
      </c>
      <c r="AC37" s="63">
        <v>0.76954861111111106</v>
      </c>
      <c r="AD37" s="63">
        <v>0.77609953703703705</v>
      </c>
      <c r="AE37" s="63" t="s">
        <v>286</v>
      </c>
      <c r="AF37" s="63" t="s">
        <v>287</v>
      </c>
      <c r="AG37" s="64">
        <f t="shared" si="5"/>
        <v>1.6898148148148939E-3</v>
      </c>
      <c r="AH37" s="64">
        <f t="shared" si="0"/>
        <v>0.19535879629629627</v>
      </c>
      <c r="AI37" s="63"/>
      <c r="AJ37" s="63">
        <v>0.91038194444444442</v>
      </c>
      <c r="AK37" s="63">
        <v>0.96870370370370373</v>
      </c>
      <c r="AL37" s="63"/>
      <c r="AM37" s="63">
        <v>7.7569444444444455E-2</v>
      </c>
      <c r="AN37" s="63">
        <v>0.11804398148148149</v>
      </c>
      <c r="AO37" s="64">
        <f t="shared" si="25"/>
        <v>0.32628472222222227</v>
      </c>
      <c r="AP37" s="63">
        <v>0.22078703703703703</v>
      </c>
      <c r="AQ37" s="63">
        <v>0.26445601851851852</v>
      </c>
      <c r="AR37" s="63">
        <v>0.31769675925925928</v>
      </c>
      <c r="AS37" s="63">
        <v>0.34768518518518521</v>
      </c>
      <c r="AT37" s="63">
        <v>0.48243055555555553</v>
      </c>
      <c r="AU37" s="63">
        <v>0.52252314814814815</v>
      </c>
      <c r="AV37" s="63">
        <v>0.5569560185185185</v>
      </c>
      <c r="AW37" s="63">
        <v>0.59237268518518515</v>
      </c>
      <c r="AX37" s="63">
        <v>0.67202546296296306</v>
      </c>
      <c r="AY37" s="63">
        <v>0.68729166666666675</v>
      </c>
      <c r="AZ37" s="63">
        <v>0.69660879629629635</v>
      </c>
      <c r="BA37" s="64">
        <f t="shared" si="7"/>
        <v>0.57856481481481481</v>
      </c>
      <c r="BB37" s="63"/>
      <c r="BC37" s="63"/>
      <c r="BD37" s="63"/>
      <c r="BE37" s="63"/>
      <c r="BF37" s="63"/>
      <c r="BG37" s="63"/>
      <c r="BH37" s="64">
        <f t="shared" si="8"/>
        <v>-0.69660879629629635</v>
      </c>
      <c r="BI37" s="63"/>
      <c r="BJ37" s="63"/>
      <c r="BK37" s="63"/>
      <c r="BL37" s="64">
        <f t="shared" si="9"/>
        <v>0</v>
      </c>
      <c r="BM37" s="63">
        <v>0.83732638888888899</v>
      </c>
      <c r="BN37" s="63">
        <v>0.9083564814814814</v>
      </c>
      <c r="BO37" s="63">
        <v>0.95297453703703694</v>
      </c>
      <c r="BP37" s="63">
        <v>3.1574074074074074E-2</v>
      </c>
      <c r="BQ37" s="64">
        <f t="shared" si="10"/>
        <v>3.1574074074074074E-2</v>
      </c>
      <c r="BR37" s="63">
        <v>0.10402777777777777</v>
      </c>
      <c r="BS37" s="63">
        <v>0.15379629629629629</v>
      </c>
      <c r="BT37" s="64">
        <f t="shared" si="11"/>
        <v>0.12222222222222222</v>
      </c>
      <c r="BU37" s="64">
        <f t="shared" si="24"/>
        <v>1.6544907407407403</v>
      </c>
      <c r="BV37" s="64"/>
      <c r="BW37" s="64"/>
      <c r="BX37" s="64">
        <f t="shared" si="12"/>
        <v>3.2291666666666163E-3</v>
      </c>
      <c r="BY37" s="64">
        <f t="shared" si="13"/>
        <v>1.6898148148148939E-3</v>
      </c>
      <c r="BZ37" s="64">
        <v>1.25</v>
      </c>
      <c r="CA37" s="64"/>
      <c r="CB37" s="64" t="s">
        <v>41</v>
      </c>
      <c r="CC37" s="64">
        <f t="shared" si="15"/>
        <v>2.8995717592592589</v>
      </c>
      <c r="CD37" s="66" t="s">
        <v>45</v>
      </c>
    </row>
    <row r="38" spans="1:82">
      <c r="A38" s="58">
        <v>36</v>
      </c>
      <c r="B38" s="59">
        <v>9</v>
      </c>
      <c r="C38" s="60" t="s">
        <v>43</v>
      </c>
      <c r="D38" s="59" t="s">
        <v>23</v>
      </c>
      <c r="E38" s="61" t="s">
        <v>288</v>
      </c>
      <c r="F38" s="61" t="s">
        <v>289</v>
      </c>
      <c r="G38" s="62">
        <v>0.499305555555556</v>
      </c>
      <c r="H38" s="63">
        <v>0.52276620370370364</v>
      </c>
      <c r="I38" s="63">
        <v>0.53487268518518516</v>
      </c>
      <c r="J38" s="63">
        <v>0.5606944444444445</v>
      </c>
      <c r="K38" s="63">
        <v>0.57498842592592592</v>
      </c>
      <c r="L38" s="63">
        <v>0.59645833333333331</v>
      </c>
      <c r="M38" s="64">
        <f t="shared" si="2"/>
        <v>9.715277777777731E-2</v>
      </c>
      <c r="N38" s="65" t="s">
        <v>290</v>
      </c>
      <c r="O38" s="63">
        <v>0.6480555555555555</v>
      </c>
      <c r="P38" s="64">
        <f t="shared" si="3"/>
        <v>1.8287037037036935E-3</v>
      </c>
      <c r="Q38" s="63">
        <v>0.66450231481481481</v>
      </c>
      <c r="R38" s="63">
        <v>0.66070601851851851</v>
      </c>
      <c r="S38" s="63">
        <v>0.6743865740740741</v>
      </c>
      <c r="T38" s="63"/>
      <c r="U38" s="63"/>
      <c r="V38" s="63"/>
      <c r="W38" s="63"/>
      <c r="X38" s="63">
        <v>0.68603009259259251</v>
      </c>
      <c r="Y38" s="64">
        <f t="shared" si="4"/>
        <v>3.7974537037037015E-2</v>
      </c>
      <c r="Z38" s="63">
        <v>0.7020601851851852</v>
      </c>
      <c r="AA38" s="63">
        <v>0.71600694444444446</v>
      </c>
      <c r="AB38" s="63">
        <v>0.75828703703703704</v>
      </c>
      <c r="AC38" s="63">
        <v>0.76966435185185178</v>
      </c>
      <c r="AD38" s="63">
        <v>0.77640046296296295</v>
      </c>
      <c r="AE38" s="63" t="s">
        <v>291</v>
      </c>
      <c r="AF38" s="63" t="s">
        <v>292</v>
      </c>
      <c r="AG38" s="64">
        <f t="shared" si="5"/>
        <v>1.5856481481481E-3</v>
      </c>
      <c r="AH38" s="64">
        <f t="shared" si="0"/>
        <v>0.19543981481481487</v>
      </c>
      <c r="AI38" s="63"/>
      <c r="AJ38" s="63">
        <v>0.91011574074074064</v>
      </c>
      <c r="AK38" s="63">
        <v>0.96968750000000004</v>
      </c>
      <c r="AL38" s="63"/>
      <c r="AM38" s="63">
        <v>7.7638888888888882E-2</v>
      </c>
      <c r="AN38" s="63">
        <v>0.11818287037037038</v>
      </c>
      <c r="AO38" s="64">
        <f t="shared" si="25"/>
        <v>0.32628472222222227</v>
      </c>
      <c r="AP38" s="63">
        <v>0.21997685185185187</v>
      </c>
      <c r="AQ38" s="63">
        <v>0.26465277777777779</v>
      </c>
      <c r="AR38" s="63">
        <v>0.31787037037037036</v>
      </c>
      <c r="AS38" s="63">
        <v>0.34789351851851852</v>
      </c>
      <c r="AT38" s="63">
        <v>0.48273148148148143</v>
      </c>
      <c r="AU38" s="63">
        <v>0.52266203703703706</v>
      </c>
      <c r="AV38" s="63">
        <v>0.55716435185185187</v>
      </c>
      <c r="AW38" s="63">
        <v>0.59256944444444448</v>
      </c>
      <c r="AX38" s="63"/>
      <c r="AY38" s="63"/>
      <c r="AZ38" s="63">
        <v>0.69643518518518521</v>
      </c>
      <c r="BA38" s="64">
        <f t="shared" si="7"/>
        <v>0.57825231481481487</v>
      </c>
      <c r="BB38" s="63"/>
      <c r="BC38" s="63"/>
      <c r="BD38" s="63"/>
      <c r="BE38" s="63"/>
      <c r="BF38" s="63"/>
      <c r="BG38" s="63"/>
      <c r="BH38" s="64">
        <f t="shared" si="8"/>
        <v>-0.69643518518518521</v>
      </c>
      <c r="BI38" s="63"/>
      <c r="BJ38" s="63"/>
      <c r="BK38" s="63"/>
      <c r="BL38" s="64">
        <f t="shared" si="9"/>
        <v>0</v>
      </c>
      <c r="BM38" s="63"/>
      <c r="BN38" s="63"/>
      <c r="BO38" s="63"/>
      <c r="BP38" s="63"/>
      <c r="BQ38" s="64">
        <f t="shared" si="10"/>
        <v>0</v>
      </c>
      <c r="BR38" s="63"/>
      <c r="BS38" s="63"/>
      <c r="BT38" s="64">
        <f t="shared" si="11"/>
        <v>0</v>
      </c>
      <c r="BU38" s="64">
        <f t="shared" si="1"/>
        <v>-0.499305555555556</v>
      </c>
      <c r="BV38" s="64"/>
      <c r="BW38" s="64"/>
      <c r="BX38" s="64">
        <f t="shared" si="12"/>
        <v>1.8287037037036935E-3</v>
      </c>
      <c r="BY38" s="64">
        <f t="shared" si="13"/>
        <v>1.5856481481481E-3</v>
      </c>
      <c r="BZ38" s="64">
        <v>1.875</v>
      </c>
      <c r="CA38" s="64"/>
      <c r="CB38" s="64" t="s">
        <v>41</v>
      </c>
      <c r="CC38" s="64">
        <f t="shared" si="15"/>
        <v>1.3722800925925922</v>
      </c>
      <c r="CD38" s="66" t="s">
        <v>46</v>
      </c>
    </row>
    <row r="39" spans="1:82">
      <c r="A39" s="67">
        <v>37</v>
      </c>
      <c r="B39" s="68">
        <v>10</v>
      </c>
      <c r="C39" s="69" t="s">
        <v>47</v>
      </c>
      <c r="D39" s="68" t="s">
        <v>23</v>
      </c>
      <c r="E39" s="67" t="s">
        <v>293</v>
      </c>
      <c r="F39" s="67" t="s">
        <v>294</v>
      </c>
      <c r="G39" s="70">
        <v>0.499305555555556</v>
      </c>
      <c r="H39" s="71"/>
      <c r="I39" s="71">
        <v>0.53797453703703701</v>
      </c>
      <c r="J39" s="71"/>
      <c r="K39" s="71">
        <v>0.58304398148148151</v>
      </c>
      <c r="L39" s="71">
        <v>0.60920138888888886</v>
      </c>
      <c r="M39" s="72">
        <f t="shared" si="2"/>
        <v>0.10989583333333286</v>
      </c>
      <c r="N39" s="67" t="s">
        <v>295</v>
      </c>
      <c r="O39" s="71">
        <v>0.64777777777777779</v>
      </c>
      <c r="P39" s="72">
        <f t="shared" si="3"/>
        <v>4.9652777777777768E-3</v>
      </c>
      <c r="Q39" s="71"/>
      <c r="R39" s="71"/>
      <c r="S39" s="71"/>
      <c r="T39" s="71">
        <v>0.69645833333333329</v>
      </c>
      <c r="U39" s="71">
        <v>0.68857638888888895</v>
      </c>
      <c r="V39" s="71"/>
      <c r="W39" s="71">
        <v>0.67276620370370377</v>
      </c>
      <c r="X39" s="71">
        <v>0.70607638888888891</v>
      </c>
      <c r="Y39" s="72">
        <f t="shared" si="4"/>
        <v>5.829861111111112E-2</v>
      </c>
      <c r="Z39" s="71">
        <v>0.7215625</v>
      </c>
      <c r="AA39" s="71">
        <v>0.73534722222222226</v>
      </c>
      <c r="AB39" s="71">
        <v>0.76299768518518529</v>
      </c>
      <c r="AC39" s="71">
        <v>0.77349537037037042</v>
      </c>
      <c r="AD39" s="71">
        <v>0.78178240740740745</v>
      </c>
      <c r="AE39" s="71" t="s">
        <v>296</v>
      </c>
      <c r="AF39" s="71" t="s">
        <v>297</v>
      </c>
      <c r="AG39" s="72">
        <f t="shared" si="5"/>
        <v>2.083333333333437E-3</v>
      </c>
      <c r="AH39" s="72">
        <f t="shared" si="0"/>
        <v>0.18760416666666679</v>
      </c>
      <c r="AI39" s="71">
        <v>0.87543981481481481</v>
      </c>
      <c r="AJ39" s="71">
        <v>0.98608796296296297</v>
      </c>
      <c r="AK39" s="71">
        <v>7.6412037037037042E-2</v>
      </c>
      <c r="AL39" s="71">
        <v>0.10780092592592593</v>
      </c>
      <c r="AM39" s="71">
        <v>0.17900462962962962</v>
      </c>
      <c r="AN39" s="71">
        <v>0.23586805555555557</v>
      </c>
      <c r="AO39" s="72">
        <f>AN39+"24:00:00"-AF39</f>
        <v>0.43906250000000002</v>
      </c>
      <c r="AP39" s="71">
        <v>0.33927083333333335</v>
      </c>
      <c r="AQ39" s="71">
        <v>0.38597222222222222</v>
      </c>
      <c r="AR39" s="71">
        <v>0.45650462962962962</v>
      </c>
      <c r="AS39" s="71"/>
      <c r="AT39" s="71"/>
      <c r="AU39" s="71"/>
      <c r="AV39" s="71"/>
      <c r="AW39" s="71"/>
      <c r="AX39" s="71"/>
      <c r="AY39" s="71"/>
      <c r="AZ39" s="71">
        <v>0.5267708333333333</v>
      </c>
      <c r="BA39" s="72">
        <f t="shared" si="7"/>
        <v>0.29090277777777773</v>
      </c>
      <c r="BB39" s="71"/>
      <c r="BC39" s="71"/>
      <c r="BD39" s="71"/>
      <c r="BE39" s="71"/>
      <c r="BF39" s="71"/>
      <c r="BG39" s="71">
        <v>0.63954861111111116</v>
      </c>
      <c r="BH39" s="72">
        <f t="shared" si="8"/>
        <v>0.11277777777777787</v>
      </c>
      <c r="BI39" s="71"/>
      <c r="BJ39" s="71"/>
      <c r="BK39" s="71"/>
      <c r="BL39" s="72">
        <f t="shared" si="9"/>
        <v>-0.63954861111111116</v>
      </c>
      <c r="BM39" s="71"/>
      <c r="BN39" s="71"/>
      <c r="BO39" s="71"/>
      <c r="BP39" s="71"/>
      <c r="BQ39" s="72">
        <f t="shared" si="10"/>
        <v>0</v>
      </c>
      <c r="BR39" s="71"/>
      <c r="BS39" s="71"/>
      <c r="BT39" s="72">
        <f t="shared" si="11"/>
        <v>0</v>
      </c>
      <c r="BU39" s="72">
        <f t="shared" si="1"/>
        <v>-0.499305555555556</v>
      </c>
      <c r="BV39" s="72"/>
      <c r="BW39" s="72">
        <v>1.3888888888888888E-2</v>
      </c>
      <c r="BX39" s="72">
        <f t="shared" si="12"/>
        <v>4.9652777777777768E-3</v>
      </c>
      <c r="BY39" s="72">
        <f t="shared" si="13"/>
        <v>2.083333333333437E-3</v>
      </c>
      <c r="BZ39" s="72">
        <v>2.5</v>
      </c>
      <c r="CA39" s="72"/>
      <c r="CB39" s="72" t="s">
        <v>24</v>
      </c>
      <c r="CC39" s="72"/>
      <c r="CD39" s="72" t="s">
        <v>48</v>
      </c>
    </row>
    <row r="40" spans="1:82">
      <c r="A40" s="67">
        <v>38</v>
      </c>
      <c r="B40" s="68">
        <v>10</v>
      </c>
      <c r="C40" s="69" t="s">
        <v>47</v>
      </c>
      <c r="D40" s="68" t="s">
        <v>23</v>
      </c>
      <c r="E40" s="67" t="s">
        <v>298</v>
      </c>
      <c r="F40" s="67" t="s">
        <v>299</v>
      </c>
      <c r="G40" s="70">
        <v>0.499305555555556</v>
      </c>
      <c r="H40" s="71">
        <v>0.52517361111111105</v>
      </c>
      <c r="I40" s="71">
        <v>0.53806712962962966</v>
      </c>
      <c r="J40" s="71">
        <v>0.5663541666666666</v>
      </c>
      <c r="K40" s="71">
        <v>0.58353009259259259</v>
      </c>
      <c r="L40" s="71">
        <v>0.60913194444444441</v>
      </c>
      <c r="M40" s="72">
        <f t="shared" si="2"/>
        <v>0.1098263888888884</v>
      </c>
      <c r="N40" s="67" t="s">
        <v>300</v>
      </c>
      <c r="O40" s="71">
        <v>0.64773148148148152</v>
      </c>
      <c r="P40" s="72">
        <f t="shared" si="3"/>
        <v>5.0694444444444597E-3</v>
      </c>
      <c r="Q40" s="71"/>
      <c r="R40" s="71"/>
      <c r="S40" s="71"/>
      <c r="T40" s="71">
        <v>0.69653935185185178</v>
      </c>
      <c r="U40" s="71">
        <v>0.68866898148148159</v>
      </c>
      <c r="V40" s="71"/>
      <c r="W40" s="71">
        <v>0.67298611111111117</v>
      </c>
      <c r="X40" s="71">
        <v>0.70616898148148144</v>
      </c>
      <c r="Y40" s="72">
        <f t="shared" si="4"/>
        <v>5.843749999999992E-2</v>
      </c>
      <c r="Z40" s="71">
        <v>0.72168981481481476</v>
      </c>
      <c r="AA40" s="71">
        <v>0.73531250000000004</v>
      </c>
      <c r="AB40" s="71">
        <v>0.76312500000000005</v>
      </c>
      <c r="AC40" s="71">
        <v>0.77359953703703699</v>
      </c>
      <c r="AD40" s="71">
        <v>0.78170138888888896</v>
      </c>
      <c r="AE40" s="71" t="s">
        <v>301</v>
      </c>
      <c r="AF40" s="71" t="s">
        <v>302</v>
      </c>
      <c r="AG40" s="72">
        <f t="shared" si="5"/>
        <v>2.0949074074074758E-3</v>
      </c>
      <c r="AH40" s="72">
        <f t="shared" si="0"/>
        <v>0.18748842592592596</v>
      </c>
      <c r="AI40" s="71">
        <v>0.87668981481481489</v>
      </c>
      <c r="AJ40" s="71">
        <v>0.98700231481481471</v>
      </c>
      <c r="AK40" s="71">
        <v>7.6284722222222226E-2</v>
      </c>
      <c r="AL40" s="71">
        <v>0.10790509259259258</v>
      </c>
      <c r="AM40" s="71">
        <v>0.17903935185185185</v>
      </c>
      <c r="AN40" s="71">
        <v>0.23582175925925927</v>
      </c>
      <c r="AO40" s="72">
        <f>AN40+"24:00:00"-AF40</f>
        <v>0.43920138888888893</v>
      </c>
      <c r="AP40" s="71">
        <v>0.33916666666666667</v>
      </c>
      <c r="AQ40" s="71">
        <v>0.38589120370370367</v>
      </c>
      <c r="AR40" s="71">
        <v>0.45659722222222227</v>
      </c>
      <c r="AS40" s="71"/>
      <c r="AT40" s="71"/>
      <c r="AU40" s="71"/>
      <c r="AV40" s="71"/>
      <c r="AW40" s="71"/>
      <c r="AX40" s="71"/>
      <c r="AY40" s="71"/>
      <c r="AZ40" s="71">
        <v>0.52710648148148154</v>
      </c>
      <c r="BA40" s="72">
        <f t="shared" si="7"/>
        <v>0.29128472222222224</v>
      </c>
      <c r="BB40" s="71"/>
      <c r="BC40" s="71"/>
      <c r="BD40" s="71"/>
      <c r="BE40" s="71"/>
      <c r="BF40" s="71"/>
      <c r="BG40" s="71">
        <v>0.63932870370370376</v>
      </c>
      <c r="BH40" s="72">
        <f t="shared" si="8"/>
        <v>0.11222222222222222</v>
      </c>
      <c r="BI40" s="71"/>
      <c r="BJ40" s="71"/>
      <c r="BK40" s="71"/>
      <c r="BL40" s="72">
        <f t="shared" si="9"/>
        <v>-0.63932870370370376</v>
      </c>
      <c r="BM40" s="71"/>
      <c r="BN40" s="71"/>
      <c r="BO40" s="71"/>
      <c r="BP40" s="71"/>
      <c r="BQ40" s="72">
        <f t="shared" si="10"/>
        <v>0</v>
      </c>
      <c r="BR40" s="71"/>
      <c r="BS40" s="71"/>
      <c r="BT40" s="72">
        <f t="shared" si="11"/>
        <v>0</v>
      </c>
      <c r="BU40" s="72">
        <f t="shared" si="1"/>
        <v>-0.499305555555556</v>
      </c>
      <c r="BV40" s="72"/>
      <c r="BW40" s="72">
        <v>1.3888888888888888E-2</v>
      </c>
      <c r="BX40" s="72">
        <f t="shared" si="12"/>
        <v>5.0694444444444597E-3</v>
      </c>
      <c r="BY40" s="72">
        <f t="shared" si="13"/>
        <v>2.0949074074074758E-3</v>
      </c>
      <c r="BZ40" s="72">
        <v>2.25</v>
      </c>
      <c r="CA40" s="72"/>
      <c r="CB40" s="72" t="s">
        <v>24</v>
      </c>
      <c r="CC40" s="72"/>
      <c r="CD40" s="72" t="s">
        <v>25</v>
      </c>
    </row>
    <row r="41" spans="1:82">
      <c r="A41" s="67">
        <v>39</v>
      </c>
      <c r="B41" s="68">
        <v>10</v>
      </c>
      <c r="C41" s="69" t="s">
        <v>47</v>
      </c>
      <c r="D41" s="68" t="s">
        <v>23</v>
      </c>
      <c r="E41" s="67" t="s">
        <v>303</v>
      </c>
      <c r="F41" s="67" t="s">
        <v>217</v>
      </c>
      <c r="G41" s="70">
        <v>0.499305555555556</v>
      </c>
      <c r="H41" s="71">
        <v>0.52530092592592592</v>
      </c>
      <c r="I41" s="71">
        <v>0.53782407407407407</v>
      </c>
      <c r="J41" s="71">
        <v>0.56746527777777778</v>
      </c>
      <c r="K41" s="71">
        <v>0.58376157407407414</v>
      </c>
      <c r="L41" s="71">
        <v>0.60917824074074078</v>
      </c>
      <c r="M41" s="72">
        <f t="shared" si="2"/>
        <v>0.10987268518518478</v>
      </c>
      <c r="N41" s="67" t="s">
        <v>304</v>
      </c>
      <c r="O41" s="71">
        <v>0.64783564814814809</v>
      </c>
      <c r="P41" s="72">
        <f t="shared" si="3"/>
        <v>4.4791666666665897E-3</v>
      </c>
      <c r="Q41" s="71">
        <v>0.66230324074074076</v>
      </c>
      <c r="R41" s="71">
        <v>0.66912037037037031</v>
      </c>
      <c r="S41" s="71">
        <v>0.67857638888888883</v>
      </c>
      <c r="T41" s="71"/>
      <c r="U41" s="71"/>
      <c r="V41" s="71">
        <v>0.6853703703703703</v>
      </c>
      <c r="W41" s="71"/>
      <c r="X41" s="71">
        <v>0.7066203703703704</v>
      </c>
      <c r="Y41" s="72">
        <f t="shared" si="4"/>
        <v>5.8784722222222308E-2</v>
      </c>
      <c r="Z41" s="71">
        <v>0.72144675925925927</v>
      </c>
      <c r="AA41" s="71">
        <v>0.73550925925925925</v>
      </c>
      <c r="AB41" s="71">
        <v>0.76306712962962964</v>
      </c>
      <c r="AC41" s="71">
        <v>0.7736574074074074</v>
      </c>
      <c r="AD41" s="71">
        <v>0.78164351851851854</v>
      </c>
      <c r="AE41" s="71" t="s">
        <v>305</v>
      </c>
      <c r="AF41" s="71" t="s">
        <v>181</v>
      </c>
      <c r="AG41" s="72" t="e">
        <f t="shared" si="5"/>
        <v>#VALUE!</v>
      </c>
      <c r="AH41" s="72" t="e">
        <f t="shared" si="0"/>
        <v>#VALUE!</v>
      </c>
      <c r="AI41" s="71">
        <v>0.8771874999999999</v>
      </c>
      <c r="AJ41" s="71">
        <v>0.98762731481481481</v>
      </c>
      <c r="AK41" s="71">
        <v>7.694444444444444E-2</v>
      </c>
      <c r="AL41" s="71">
        <v>0.10884259259259259</v>
      </c>
      <c r="AM41" s="71">
        <v>0.17910879629629628</v>
      </c>
      <c r="AN41" s="71">
        <v>0.23593749999999999</v>
      </c>
      <c r="AO41" s="72" t="e">
        <f t="shared" si="14"/>
        <v>#VALUE!</v>
      </c>
      <c r="AP41" s="71">
        <v>0.33938657407407408</v>
      </c>
      <c r="AQ41" s="71">
        <v>0.38638888888888889</v>
      </c>
      <c r="AR41" s="71">
        <v>0.45667824074074076</v>
      </c>
      <c r="AS41" s="71"/>
      <c r="AT41" s="71"/>
      <c r="AU41" s="71"/>
      <c r="AV41" s="71"/>
      <c r="AW41" s="71"/>
      <c r="AX41" s="71"/>
      <c r="AY41" s="71"/>
      <c r="AZ41" s="71">
        <v>0.52697916666666667</v>
      </c>
      <c r="BA41" s="72">
        <f t="shared" si="7"/>
        <v>0.29104166666666664</v>
      </c>
      <c r="BB41" s="71"/>
      <c r="BC41" s="71"/>
      <c r="BD41" s="71"/>
      <c r="BE41" s="71"/>
      <c r="BF41" s="71"/>
      <c r="BG41" s="71">
        <v>0.6388773148148148</v>
      </c>
      <c r="BH41" s="72">
        <f t="shared" si="8"/>
        <v>0.11189814814814814</v>
      </c>
      <c r="BI41" s="71"/>
      <c r="BJ41" s="71"/>
      <c r="BK41" s="71"/>
      <c r="BL41" s="72">
        <f t="shared" si="9"/>
        <v>-0.6388773148148148</v>
      </c>
      <c r="BM41" s="71"/>
      <c r="BN41" s="71"/>
      <c r="BO41" s="71"/>
      <c r="BP41" s="71"/>
      <c r="BQ41" s="72">
        <f t="shared" si="10"/>
        <v>0</v>
      </c>
      <c r="BR41" s="71"/>
      <c r="BS41" s="71"/>
      <c r="BT41" s="72">
        <f t="shared" si="11"/>
        <v>0</v>
      </c>
      <c r="BU41" s="72">
        <f t="shared" si="1"/>
        <v>-0.499305555555556</v>
      </c>
      <c r="BV41" s="72"/>
      <c r="BW41" s="72">
        <v>1.3888888888888888E-2</v>
      </c>
      <c r="BX41" s="72">
        <f t="shared" si="12"/>
        <v>4.4791666666665897E-3</v>
      </c>
      <c r="BY41" s="72"/>
      <c r="BZ41" s="72">
        <v>2.25</v>
      </c>
      <c r="CA41" s="72"/>
      <c r="CB41" s="72" t="s">
        <v>24</v>
      </c>
      <c r="CC41" s="72"/>
      <c r="CD41" s="72" t="s">
        <v>25</v>
      </c>
    </row>
    <row r="42" spans="1:82">
      <c r="A42" s="67">
        <v>40</v>
      </c>
      <c r="B42" s="68">
        <v>10</v>
      </c>
      <c r="C42" s="69" t="s">
        <v>47</v>
      </c>
      <c r="D42" s="68" t="s">
        <v>23</v>
      </c>
      <c r="E42" s="67" t="s">
        <v>306</v>
      </c>
      <c r="F42" s="67" t="s">
        <v>307</v>
      </c>
      <c r="G42" s="70">
        <v>0.499305555555556</v>
      </c>
      <c r="H42" s="71"/>
      <c r="I42" s="71"/>
      <c r="J42" s="71"/>
      <c r="K42" s="71"/>
      <c r="L42" s="71"/>
      <c r="M42" s="72">
        <f t="shared" si="2"/>
        <v>-0.499305555555556</v>
      </c>
      <c r="N42" s="67" t="s">
        <v>181</v>
      </c>
      <c r="O42" s="71"/>
      <c r="P42" s="72" t="e">
        <f t="shared" si="3"/>
        <v>#VALUE!</v>
      </c>
      <c r="Q42" s="71"/>
      <c r="R42" s="71"/>
      <c r="S42" s="71"/>
      <c r="T42" s="71"/>
      <c r="U42" s="71"/>
      <c r="V42" s="71"/>
      <c r="W42" s="71"/>
      <c r="X42" s="71"/>
      <c r="Y42" s="72">
        <f t="shared" si="4"/>
        <v>0</v>
      </c>
      <c r="Z42" s="71"/>
      <c r="AA42" s="71"/>
      <c r="AB42" s="71"/>
      <c r="AC42" s="71"/>
      <c r="AD42" s="71"/>
      <c r="AE42" s="71" t="s">
        <v>181</v>
      </c>
      <c r="AF42" s="71" t="s">
        <v>181</v>
      </c>
      <c r="AG42" s="72" t="e">
        <f t="shared" si="5"/>
        <v>#VALUE!</v>
      </c>
      <c r="AH42" s="72" t="e">
        <f t="shared" si="0"/>
        <v>#VALUE!</v>
      </c>
      <c r="AI42" s="71"/>
      <c r="AJ42" s="71"/>
      <c r="AK42" s="71"/>
      <c r="AL42" s="71"/>
      <c r="AM42" s="71"/>
      <c r="AN42" s="71"/>
      <c r="AO42" s="72" t="e">
        <f t="shared" si="14"/>
        <v>#VALUE!</v>
      </c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>
        <f t="shared" si="7"/>
        <v>0</v>
      </c>
      <c r="BB42" s="71"/>
      <c r="BC42" s="71"/>
      <c r="BD42" s="71"/>
      <c r="BE42" s="71"/>
      <c r="BF42" s="71"/>
      <c r="BG42" s="71"/>
      <c r="BH42" s="72">
        <f t="shared" si="8"/>
        <v>0</v>
      </c>
      <c r="BI42" s="71"/>
      <c r="BJ42" s="71"/>
      <c r="BK42" s="71"/>
      <c r="BL42" s="72">
        <f t="shared" si="9"/>
        <v>0</v>
      </c>
      <c r="BM42" s="71"/>
      <c r="BN42" s="71"/>
      <c r="BO42" s="71"/>
      <c r="BP42" s="71"/>
      <c r="BQ42" s="72">
        <f t="shared" si="10"/>
        <v>0</v>
      </c>
      <c r="BR42" s="71"/>
      <c r="BS42" s="71"/>
      <c r="BT42" s="72">
        <f t="shared" si="11"/>
        <v>0</v>
      </c>
      <c r="BU42" s="72">
        <f t="shared" si="1"/>
        <v>-0.499305555555556</v>
      </c>
      <c r="BV42" s="72"/>
      <c r="BW42" s="72">
        <v>1.3888888888888888E-2</v>
      </c>
      <c r="BX42" s="72"/>
      <c r="BY42" s="72"/>
      <c r="BZ42" s="72"/>
      <c r="CA42" s="72"/>
      <c r="CB42" s="72" t="s">
        <v>24</v>
      </c>
      <c r="CC42" s="72"/>
      <c r="CD42" s="72"/>
    </row>
    <row r="43" spans="1:82">
      <c r="A43" s="58">
        <v>41</v>
      </c>
      <c r="B43" s="59">
        <v>11</v>
      </c>
      <c r="C43" s="60" t="s">
        <v>49</v>
      </c>
      <c r="D43" s="59" t="s">
        <v>27</v>
      </c>
      <c r="E43" s="61" t="s">
        <v>308</v>
      </c>
      <c r="F43" s="61" t="s">
        <v>309</v>
      </c>
      <c r="G43" s="62">
        <v>0.499305555555556</v>
      </c>
      <c r="H43" s="63"/>
      <c r="I43" s="74"/>
      <c r="J43" s="63"/>
      <c r="K43" s="63"/>
      <c r="L43" s="63"/>
      <c r="M43" s="64">
        <f t="shared" si="2"/>
        <v>-0.499305555555556</v>
      </c>
      <c r="N43" s="65" t="s">
        <v>181</v>
      </c>
      <c r="O43" s="63"/>
      <c r="P43" s="64" t="e">
        <f t="shared" si="3"/>
        <v>#VALUE!</v>
      </c>
      <c r="Q43" s="63"/>
      <c r="R43" s="63"/>
      <c r="S43" s="63"/>
      <c r="T43" s="63"/>
      <c r="U43" s="63"/>
      <c r="V43" s="63"/>
      <c r="W43" s="63"/>
      <c r="X43" s="63"/>
      <c r="Y43" s="64">
        <f t="shared" si="4"/>
        <v>0</v>
      </c>
      <c r="Z43" s="63"/>
      <c r="AA43" s="63"/>
      <c r="AB43" s="63"/>
      <c r="AC43" s="63"/>
      <c r="AD43" s="63"/>
      <c r="AE43" s="63" t="s">
        <v>181</v>
      </c>
      <c r="AF43" s="63" t="s">
        <v>181</v>
      </c>
      <c r="AG43" s="64" t="e">
        <f t="shared" si="5"/>
        <v>#VALUE!</v>
      </c>
      <c r="AH43" s="64" t="e">
        <f t="shared" si="0"/>
        <v>#VALUE!</v>
      </c>
      <c r="AI43" s="63"/>
      <c r="AJ43" s="63"/>
      <c r="AK43" s="63"/>
      <c r="AL43" s="63"/>
      <c r="AM43" s="63"/>
      <c r="AN43" s="63"/>
      <c r="AO43" s="64" t="e">
        <f t="shared" si="14"/>
        <v>#VALUE!</v>
      </c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4">
        <f t="shared" si="7"/>
        <v>0</v>
      </c>
      <c r="BB43" s="63"/>
      <c r="BC43" s="63"/>
      <c r="BD43" s="63"/>
      <c r="BE43" s="63"/>
      <c r="BF43" s="63"/>
      <c r="BG43" s="63"/>
      <c r="BH43" s="64">
        <f t="shared" si="8"/>
        <v>0</v>
      </c>
      <c r="BI43" s="63"/>
      <c r="BJ43" s="63"/>
      <c r="BK43" s="63"/>
      <c r="BL43" s="64">
        <f t="shared" si="9"/>
        <v>0</v>
      </c>
      <c r="BM43" s="63"/>
      <c r="BN43" s="63"/>
      <c r="BO43" s="63"/>
      <c r="BP43" s="63"/>
      <c r="BQ43" s="64">
        <f t="shared" si="10"/>
        <v>0</v>
      </c>
      <c r="BR43" s="63"/>
      <c r="BS43" s="63"/>
      <c r="BT43" s="64">
        <f t="shared" si="11"/>
        <v>0</v>
      </c>
      <c r="BU43" s="64">
        <f t="shared" si="1"/>
        <v>-0.499305555555556</v>
      </c>
      <c r="BV43" s="64"/>
      <c r="BW43" s="64"/>
      <c r="BX43" s="64"/>
      <c r="BY43" s="64"/>
      <c r="BZ43" s="64"/>
      <c r="CA43" s="64"/>
      <c r="CB43" s="64" t="s">
        <v>41</v>
      </c>
      <c r="CC43" s="64"/>
      <c r="CD43" s="66"/>
    </row>
    <row r="44" spans="1:82">
      <c r="A44" s="58">
        <v>42</v>
      </c>
      <c r="B44" s="59">
        <v>11</v>
      </c>
      <c r="C44" s="60" t="s">
        <v>49</v>
      </c>
      <c r="D44" s="59" t="s">
        <v>27</v>
      </c>
      <c r="E44" s="61" t="s">
        <v>310</v>
      </c>
      <c r="F44" s="61" t="s">
        <v>209</v>
      </c>
      <c r="G44" s="62">
        <v>0.499305555555556</v>
      </c>
      <c r="H44" s="63">
        <v>0.52462962962962967</v>
      </c>
      <c r="I44" s="63">
        <v>0.53704861111111113</v>
      </c>
      <c r="J44" s="63">
        <v>0.56339120370370377</v>
      </c>
      <c r="K44" s="63">
        <v>0.57903935185185185</v>
      </c>
      <c r="L44" s="63">
        <v>0.60466435185185186</v>
      </c>
      <c r="M44" s="64">
        <f t="shared" si="2"/>
        <v>0.10535879629629585</v>
      </c>
      <c r="N44" s="65" t="s">
        <v>311</v>
      </c>
      <c r="O44" s="63">
        <v>0.64806712962962965</v>
      </c>
      <c r="P44" s="64">
        <f t="shared" si="3"/>
        <v>5.7754629629630516E-3</v>
      </c>
      <c r="Q44" s="63"/>
      <c r="R44" s="63"/>
      <c r="S44" s="63"/>
      <c r="T44" s="63">
        <v>0.66039351851851846</v>
      </c>
      <c r="U44" s="63">
        <v>0.6523958333333334</v>
      </c>
      <c r="V44" s="63">
        <v>0.66480324074074071</v>
      </c>
      <c r="W44" s="63"/>
      <c r="X44" s="63">
        <v>0.72876157407407405</v>
      </c>
      <c r="Y44" s="64">
        <f t="shared" si="4"/>
        <v>8.0694444444444402E-2</v>
      </c>
      <c r="Z44" s="63">
        <v>0.74255787037037047</v>
      </c>
      <c r="AA44" s="63">
        <v>0.75238425925925922</v>
      </c>
      <c r="AB44" s="63">
        <v>0.80472222222222223</v>
      </c>
      <c r="AC44" s="63">
        <v>0.81658564814814805</v>
      </c>
      <c r="AD44" s="63">
        <v>0.82445601851851846</v>
      </c>
      <c r="AE44" s="63" t="s">
        <v>181</v>
      </c>
      <c r="AF44" s="63" t="s">
        <v>312</v>
      </c>
      <c r="AG44" s="64" t="e">
        <f t="shared" si="5"/>
        <v>#VALUE!</v>
      </c>
      <c r="AH44" s="64">
        <f t="shared" si="0"/>
        <v>0.24589120370370376</v>
      </c>
      <c r="AI44" s="63"/>
      <c r="AJ44" s="63"/>
      <c r="AK44" s="63"/>
      <c r="AL44" s="63"/>
      <c r="AM44" s="63">
        <v>0.94391203703703708</v>
      </c>
      <c r="AN44" s="63">
        <v>0.98524305555555547</v>
      </c>
      <c r="AO44" s="64">
        <f t="shared" si="14"/>
        <v>0.13468749999999985</v>
      </c>
      <c r="AP44" s="63">
        <v>6.8414351851851851E-2</v>
      </c>
      <c r="AQ44" s="63">
        <v>0.11855324074074074</v>
      </c>
      <c r="AR44" s="63"/>
      <c r="AS44" s="63">
        <v>0.19056712962962963</v>
      </c>
      <c r="AT44" s="63"/>
      <c r="AU44" s="63"/>
      <c r="AV44" s="63"/>
      <c r="AW44" s="63"/>
      <c r="AX44" s="63"/>
      <c r="AY44" s="63"/>
      <c r="AZ44" s="63">
        <v>0.42506944444444444</v>
      </c>
      <c r="BA44" s="64">
        <f>AZ44+"24:00:00"-AN44</f>
        <v>0.43982638888888903</v>
      </c>
      <c r="BB44" s="63"/>
      <c r="BC44" s="63"/>
      <c r="BD44" s="63"/>
      <c r="BE44" s="63"/>
      <c r="BF44" s="63"/>
      <c r="BG44" s="63">
        <v>0.52141203703703709</v>
      </c>
      <c r="BH44" s="64">
        <f t="shared" si="8"/>
        <v>9.6342592592592646E-2</v>
      </c>
      <c r="BI44" s="63">
        <v>0.78512731481481479</v>
      </c>
      <c r="BJ44" s="63">
        <v>0.84403935185185175</v>
      </c>
      <c r="BK44" s="63">
        <v>0.8796180555555555</v>
      </c>
      <c r="BL44" s="64">
        <f t="shared" si="9"/>
        <v>0.35820601851851841</v>
      </c>
      <c r="BM44" s="63"/>
      <c r="BN44" s="63"/>
      <c r="BO44" s="63"/>
      <c r="BP44" s="63"/>
      <c r="BQ44" s="64">
        <f t="shared" si="10"/>
        <v>-0.8796180555555555</v>
      </c>
      <c r="BR44" s="63"/>
      <c r="BS44" s="63"/>
      <c r="BT44" s="64">
        <f t="shared" si="11"/>
        <v>0</v>
      </c>
      <c r="BU44" s="64">
        <f t="shared" si="1"/>
        <v>-0.499305555555556</v>
      </c>
      <c r="BV44" s="64"/>
      <c r="BW44" s="64"/>
      <c r="BX44" s="64">
        <f t="shared" si="12"/>
        <v>5.7754629629630516E-3</v>
      </c>
      <c r="BY44" s="64"/>
      <c r="BZ44" s="64">
        <v>2.5</v>
      </c>
      <c r="CA44" s="64"/>
      <c r="CB44" s="64" t="s">
        <v>41</v>
      </c>
      <c r="CC44" s="64">
        <f t="shared" si="15"/>
        <v>1.9949189814814809</v>
      </c>
      <c r="CD44" s="66" t="s">
        <v>313</v>
      </c>
    </row>
    <row r="45" spans="1:82">
      <c r="A45" s="58">
        <v>43</v>
      </c>
      <c r="B45" s="59">
        <v>11</v>
      </c>
      <c r="C45" s="60" t="s">
        <v>49</v>
      </c>
      <c r="D45" s="59" t="s">
        <v>27</v>
      </c>
      <c r="E45" s="61" t="s">
        <v>314</v>
      </c>
      <c r="F45" s="61" t="s">
        <v>315</v>
      </c>
      <c r="G45" s="62">
        <v>0.499305555555556</v>
      </c>
      <c r="H45" s="63"/>
      <c r="I45" s="63">
        <v>0.53722222222222216</v>
      </c>
      <c r="J45" s="63">
        <v>0.56353009259259257</v>
      </c>
      <c r="K45" s="63">
        <v>0.57967592592592598</v>
      </c>
      <c r="L45" s="63">
        <v>0.60517361111111112</v>
      </c>
      <c r="M45" s="64">
        <f t="shared" si="2"/>
        <v>0.10586805555555512</v>
      </c>
      <c r="N45" s="65" t="s">
        <v>316</v>
      </c>
      <c r="O45" s="63">
        <v>0.64796296296296296</v>
      </c>
      <c r="P45" s="64">
        <f t="shared" si="3"/>
        <v>5.7986111111111294E-3</v>
      </c>
      <c r="Q45" s="63">
        <v>0.66986111111111113</v>
      </c>
      <c r="R45" s="63">
        <v>0.67561342592592588</v>
      </c>
      <c r="S45" s="63">
        <v>0.71384259259259253</v>
      </c>
      <c r="T45" s="63"/>
      <c r="U45" s="63"/>
      <c r="V45" s="63"/>
      <c r="W45" s="63">
        <v>0.69898148148148154</v>
      </c>
      <c r="X45" s="63">
        <v>0.72886574074074073</v>
      </c>
      <c r="Y45" s="64">
        <f t="shared" si="4"/>
        <v>8.0902777777777768E-2</v>
      </c>
      <c r="Z45" s="63">
        <v>0.74251157407407409</v>
      </c>
      <c r="AA45" s="63">
        <v>0.7524305555555556</v>
      </c>
      <c r="AB45" s="63">
        <v>0.80454861111111109</v>
      </c>
      <c r="AC45" s="63">
        <v>0.8167592592592593</v>
      </c>
      <c r="AD45" s="63">
        <v>0.82460648148148152</v>
      </c>
      <c r="AE45" s="63" t="s">
        <v>181</v>
      </c>
      <c r="AF45" s="63" t="s">
        <v>317</v>
      </c>
      <c r="AG45" s="64" t="e">
        <f t="shared" si="5"/>
        <v>#VALUE!</v>
      </c>
      <c r="AH45" s="64">
        <f t="shared" si="0"/>
        <v>0.24525462962962963</v>
      </c>
      <c r="AI45" s="63"/>
      <c r="AJ45" s="63"/>
      <c r="AK45" s="63"/>
      <c r="AL45" s="63"/>
      <c r="AM45" s="63">
        <v>0.94414351851851863</v>
      </c>
      <c r="AN45" s="63">
        <v>0.98528935185185185</v>
      </c>
      <c r="AO45" s="64">
        <f t="shared" si="14"/>
        <v>0.1348611111111111</v>
      </c>
      <c r="AP45" s="63">
        <v>6.9085648148148146E-2</v>
      </c>
      <c r="AQ45" s="63">
        <v>0.11862268518518519</v>
      </c>
      <c r="AR45" s="63"/>
      <c r="AS45" s="63">
        <v>0.19034722222222222</v>
      </c>
      <c r="AT45" s="63"/>
      <c r="AU45" s="63"/>
      <c r="AV45" s="63"/>
      <c r="AW45" s="63"/>
      <c r="AX45" s="63"/>
      <c r="AY45" s="63"/>
      <c r="AZ45" s="63">
        <v>0.42498842592592595</v>
      </c>
      <c r="BA45" s="64">
        <f>AZ45+"24:00:00"-AN45</f>
        <v>0.43969907407407416</v>
      </c>
      <c r="BB45" s="63"/>
      <c r="BC45" s="63"/>
      <c r="BD45" s="63"/>
      <c r="BE45" s="63"/>
      <c r="BF45" s="63"/>
      <c r="BG45" s="63">
        <v>0.52148148148148155</v>
      </c>
      <c r="BH45" s="64">
        <f t="shared" si="8"/>
        <v>9.6493055555555596E-2</v>
      </c>
      <c r="BI45" s="63">
        <v>0.78501157407407407</v>
      </c>
      <c r="BJ45" s="63">
        <v>0.84487268518518521</v>
      </c>
      <c r="BK45" s="63">
        <v>0.87950231481481478</v>
      </c>
      <c r="BL45" s="64">
        <f t="shared" si="9"/>
        <v>0.35802083333333323</v>
      </c>
      <c r="BM45" s="63"/>
      <c r="BN45" s="63"/>
      <c r="BO45" s="63"/>
      <c r="BP45" s="63"/>
      <c r="BQ45" s="64">
        <f t="shared" si="10"/>
        <v>-0.87950231481481478</v>
      </c>
      <c r="BR45" s="63"/>
      <c r="BS45" s="63"/>
      <c r="BT45" s="64">
        <f t="shared" si="11"/>
        <v>0</v>
      </c>
      <c r="BU45" s="64">
        <f t="shared" si="1"/>
        <v>-0.499305555555556</v>
      </c>
      <c r="BV45" s="64"/>
      <c r="BW45" s="64"/>
      <c r="BX45" s="64">
        <f t="shared" si="12"/>
        <v>5.7986111111111294E-3</v>
      </c>
      <c r="BY45" s="64"/>
      <c r="BZ45" s="64">
        <v>2.625</v>
      </c>
      <c r="CA45" s="64"/>
      <c r="CB45" s="64" t="s">
        <v>41</v>
      </c>
      <c r="CC45" s="64">
        <f t="shared" si="15"/>
        <v>2.1198958333333326</v>
      </c>
      <c r="CD45" s="66" t="s">
        <v>50</v>
      </c>
    </row>
    <row r="46" spans="1:82">
      <c r="A46" s="58">
        <v>44</v>
      </c>
      <c r="B46" s="59">
        <v>11</v>
      </c>
      <c r="C46" s="60" t="s">
        <v>49</v>
      </c>
      <c r="D46" s="59" t="s">
        <v>27</v>
      </c>
      <c r="E46" s="61" t="s">
        <v>308</v>
      </c>
      <c r="F46" s="61" t="s">
        <v>318</v>
      </c>
      <c r="G46" s="62">
        <v>0.499305555555556</v>
      </c>
      <c r="H46" s="63"/>
      <c r="I46" s="74"/>
      <c r="J46" s="63"/>
      <c r="K46" s="63"/>
      <c r="L46" s="63"/>
      <c r="M46" s="64">
        <f t="shared" si="2"/>
        <v>-0.499305555555556</v>
      </c>
      <c r="N46" s="65" t="s">
        <v>181</v>
      </c>
      <c r="O46" s="63"/>
      <c r="P46" s="64" t="e">
        <f t="shared" si="3"/>
        <v>#VALUE!</v>
      </c>
      <c r="Q46" s="63"/>
      <c r="R46" s="63"/>
      <c r="S46" s="63"/>
      <c r="T46" s="63"/>
      <c r="U46" s="63"/>
      <c r="V46" s="63"/>
      <c r="W46" s="63"/>
      <c r="X46" s="63"/>
      <c r="Y46" s="64">
        <f t="shared" si="4"/>
        <v>0</v>
      </c>
      <c r="Z46" s="63"/>
      <c r="AA46" s="63"/>
      <c r="AB46" s="63"/>
      <c r="AC46" s="63"/>
      <c r="AD46" s="63"/>
      <c r="AE46" s="63" t="s">
        <v>181</v>
      </c>
      <c r="AF46" s="63" t="s">
        <v>181</v>
      </c>
      <c r="AG46" s="64" t="e">
        <f t="shared" si="5"/>
        <v>#VALUE!</v>
      </c>
      <c r="AH46" s="64" t="e">
        <f t="shared" si="0"/>
        <v>#VALUE!</v>
      </c>
      <c r="AI46" s="63"/>
      <c r="AJ46" s="63"/>
      <c r="AK46" s="63"/>
      <c r="AL46" s="63"/>
      <c r="AM46" s="63"/>
      <c r="AN46" s="63"/>
      <c r="AO46" s="64" t="e">
        <f t="shared" si="14"/>
        <v>#VALUE!</v>
      </c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4">
        <f t="shared" si="7"/>
        <v>0</v>
      </c>
      <c r="BB46" s="63"/>
      <c r="BC46" s="63"/>
      <c r="BD46" s="63"/>
      <c r="BE46" s="63"/>
      <c r="BF46" s="63"/>
      <c r="BG46" s="63"/>
      <c r="BH46" s="64">
        <f t="shared" si="8"/>
        <v>0</v>
      </c>
      <c r="BI46" s="63"/>
      <c r="BJ46" s="63"/>
      <c r="BK46" s="63"/>
      <c r="BL46" s="64">
        <f t="shared" si="9"/>
        <v>0</v>
      </c>
      <c r="BM46" s="63"/>
      <c r="BN46" s="63"/>
      <c r="BO46" s="63"/>
      <c r="BP46" s="63"/>
      <c r="BQ46" s="64">
        <f t="shared" si="10"/>
        <v>0</v>
      </c>
      <c r="BR46" s="63"/>
      <c r="BS46" s="63"/>
      <c r="BT46" s="64">
        <f t="shared" si="11"/>
        <v>0</v>
      </c>
      <c r="BU46" s="64"/>
      <c r="BV46" s="64"/>
      <c r="BW46" s="64"/>
      <c r="BX46" s="64"/>
      <c r="BY46" s="64"/>
      <c r="BZ46" s="64"/>
      <c r="CA46" s="64"/>
      <c r="CB46" s="64" t="s">
        <v>41</v>
      </c>
      <c r="CC46" s="64">
        <f t="shared" si="15"/>
        <v>0</v>
      </c>
      <c r="CD46" s="66"/>
    </row>
    <row r="47" spans="1:82">
      <c r="A47" s="67">
        <v>45</v>
      </c>
      <c r="B47" s="68">
        <v>12</v>
      </c>
      <c r="C47" s="69" t="s">
        <v>51</v>
      </c>
      <c r="D47" s="68" t="s">
        <v>27</v>
      </c>
      <c r="E47" s="67" t="s">
        <v>319</v>
      </c>
      <c r="F47" s="67" t="s">
        <v>320</v>
      </c>
      <c r="G47" s="70">
        <v>0.499305555555556</v>
      </c>
      <c r="H47" s="71"/>
      <c r="I47" s="71"/>
      <c r="J47" s="71"/>
      <c r="K47" s="71"/>
      <c r="L47" s="71"/>
      <c r="M47" s="72">
        <f t="shared" si="2"/>
        <v>-0.499305555555556</v>
      </c>
      <c r="N47" s="67" t="s">
        <v>181</v>
      </c>
      <c r="O47" s="71"/>
      <c r="P47" s="72" t="e">
        <f t="shared" si="3"/>
        <v>#VALUE!</v>
      </c>
      <c r="Q47" s="71"/>
      <c r="R47" s="71"/>
      <c r="S47" s="71"/>
      <c r="T47" s="71"/>
      <c r="U47" s="71"/>
      <c r="V47" s="71"/>
      <c r="W47" s="71"/>
      <c r="X47" s="71"/>
      <c r="Y47" s="72">
        <f t="shared" si="4"/>
        <v>0</v>
      </c>
      <c r="Z47" s="71"/>
      <c r="AA47" s="71"/>
      <c r="AB47" s="71"/>
      <c r="AC47" s="71"/>
      <c r="AD47" s="71"/>
      <c r="AE47" s="71" t="s">
        <v>181</v>
      </c>
      <c r="AF47" s="71" t="s">
        <v>181</v>
      </c>
      <c r="AG47" s="72" t="e">
        <f t="shared" si="5"/>
        <v>#VALUE!</v>
      </c>
      <c r="AH47" s="72" t="e">
        <f t="shared" si="0"/>
        <v>#VALUE!</v>
      </c>
      <c r="AI47" s="71"/>
      <c r="AJ47" s="71"/>
      <c r="AK47" s="71"/>
      <c r="AL47" s="71"/>
      <c r="AM47" s="71"/>
      <c r="AN47" s="71"/>
      <c r="AO47" s="72" t="e">
        <f t="shared" si="14"/>
        <v>#VALUE!</v>
      </c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2">
        <f t="shared" si="7"/>
        <v>0</v>
      </c>
      <c r="BB47" s="71"/>
      <c r="BC47" s="71"/>
      <c r="BD47" s="71"/>
      <c r="BE47" s="71"/>
      <c r="BF47" s="71"/>
      <c r="BG47" s="71"/>
      <c r="BH47" s="72">
        <f t="shared" si="8"/>
        <v>0</v>
      </c>
      <c r="BI47" s="71"/>
      <c r="BJ47" s="71"/>
      <c r="BK47" s="71"/>
      <c r="BL47" s="72">
        <f t="shared" si="9"/>
        <v>0</v>
      </c>
      <c r="BM47" s="71"/>
      <c r="BN47" s="71"/>
      <c r="BO47" s="71"/>
      <c r="BP47" s="71"/>
      <c r="BQ47" s="72">
        <f t="shared" si="10"/>
        <v>0</v>
      </c>
      <c r="BR47" s="71"/>
      <c r="BS47" s="71"/>
      <c r="BT47" s="72">
        <f t="shared" si="11"/>
        <v>0</v>
      </c>
      <c r="BU47" s="72"/>
      <c r="BV47" s="72"/>
      <c r="BW47" s="72"/>
      <c r="BX47" s="72"/>
      <c r="BY47" s="72"/>
      <c r="BZ47" s="72"/>
      <c r="CA47" s="72"/>
      <c r="CB47" s="72" t="s">
        <v>41</v>
      </c>
      <c r="CC47" s="72">
        <f t="shared" si="15"/>
        <v>0</v>
      </c>
      <c r="CD47" s="72"/>
    </row>
    <row r="48" spans="1:82">
      <c r="A48" s="67">
        <v>46</v>
      </c>
      <c r="B48" s="68">
        <v>12</v>
      </c>
      <c r="C48" s="69" t="s">
        <v>51</v>
      </c>
      <c r="D48" s="68" t="s">
        <v>27</v>
      </c>
      <c r="E48" s="67" t="s">
        <v>319</v>
      </c>
      <c r="F48" s="67" t="s">
        <v>321</v>
      </c>
      <c r="G48" s="70">
        <v>0.499305555555556</v>
      </c>
      <c r="H48" s="71">
        <v>0.53615740740740747</v>
      </c>
      <c r="I48" s="71">
        <v>0.55039351851851859</v>
      </c>
      <c r="J48" s="71">
        <v>0.58369212962962969</v>
      </c>
      <c r="K48" s="71">
        <v>0.61361111111111111</v>
      </c>
      <c r="L48" s="71">
        <v>0.64180555555555552</v>
      </c>
      <c r="M48" s="72">
        <f t="shared" si="2"/>
        <v>0.14249999999999952</v>
      </c>
      <c r="N48" s="67" t="s">
        <v>181</v>
      </c>
      <c r="O48" s="71">
        <v>0.71502314814814805</v>
      </c>
      <c r="P48" s="72" t="e">
        <f t="shared" si="3"/>
        <v>#VALUE!</v>
      </c>
      <c r="Q48" s="71">
        <v>0.73677083333333337</v>
      </c>
      <c r="R48" s="71">
        <v>0.74394675925925924</v>
      </c>
      <c r="S48" s="71">
        <v>0.75784722222222223</v>
      </c>
      <c r="T48" s="71"/>
      <c r="U48" s="71"/>
      <c r="V48" s="71"/>
      <c r="W48" s="71"/>
      <c r="X48" s="71">
        <v>0.76623842592592595</v>
      </c>
      <c r="Y48" s="72">
        <f t="shared" si="4"/>
        <v>5.1215277777777901E-2</v>
      </c>
      <c r="Z48" s="71">
        <v>0.87302083333333336</v>
      </c>
      <c r="AA48" s="71">
        <v>0.9002430555555555</v>
      </c>
      <c r="AB48" s="71"/>
      <c r="AC48" s="71"/>
      <c r="AD48" s="71">
        <v>0.96574074074074068</v>
      </c>
      <c r="AE48" s="71" t="s">
        <v>181</v>
      </c>
      <c r="AF48" s="71" t="s">
        <v>322</v>
      </c>
      <c r="AG48" s="72" t="e">
        <f t="shared" si="5"/>
        <v>#VALUE!</v>
      </c>
      <c r="AH48" s="72">
        <f t="shared" si="0"/>
        <v>0.34621527777777772</v>
      </c>
      <c r="AI48" s="71"/>
      <c r="AJ48" s="71"/>
      <c r="AK48" s="71"/>
      <c r="AL48" s="71"/>
      <c r="AM48" s="71">
        <v>0.10060185185185185</v>
      </c>
      <c r="AN48" s="71">
        <v>0.1509375</v>
      </c>
      <c r="AO48" s="72">
        <f>AN48+"24:00:00"-AF48</f>
        <v>0.16291666666666671</v>
      </c>
      <c r="AP48" s="71"/>
      <c r="AQ48" s="71"/>
      <c r="AR48" s="71"/>
      <c r="AS48" s="71"/>
      <c r="AT48" s="71"/>
      <c r="AU48" s="71"/>
      <c r="AV48" s="71"/>
      <c r="AW48" s="71"/>
      <c r="AX48" s="71"/>
      <c r="AY48" s="71">
        <v>0.4581944444444444</v>
      </c>
      <c r="AZ48" s="71">
        <v>0.4685185185185185</v>
      </c>
      <c r="BA48" s="72">
        <f t="shared" si="7"/>
        <v>0.3175810185185185</v>
      </c>
      <c r="BB48" s="71"/>
      <c r="BC48" s="71"/>
      <c r="BD48" s="71"/>
      <c r="BE48" s="71"/>
      <c r="BF48" s="71"/>
      <c r="BG48" s="71"/>
      <c r="BH48" s="72">
        <f t="shared" si="8"/>
        <v>-0.4685185185185185</v>
      </c>
      <c r="BI48" s="71"/>
      <c r="BJ48" s="71"/>
      <c r="BK48" s="71"/>
      <c r="BL48" s="72">
        <f t="shared" si="9"/>
        <v>0</v>
      </c>
      <c r="BM48" s="71">
        <v>0.90721064814814811</v>
      </c>
      <c r="BN48" s="71"/>
      <c r="BO48" s="71"/>
      <c r="BP48" s="71">
        <v>0.22062499999999999</v>
      </c>
      <c r="BQ48" s="72">
        <f t="shared" si="10"/>
        <v>0.22062499999999999</v>
      </c>
      <c r="BR48" s="71">
        <v>0.29417824074074073</v>
      </c>
      <c r="BS48" s="71">
        <v>0.33055555555555555</v>
      </c>
      <c r="BT48" s="72">
        <f t="shared" si="11"/>
        <v>0.10993055555555556</v>
      </c>
      <c r="BU48" s="72">
        <f t="shared" ref="BU48:BU70" si="26">(BS48+"48:00:00"-G48)</f>
        <v>1.8312499999999998</v>
      </c>
      <c r="BV48" s="72"/>
      <c r="BW48" s="72"/>
      <c r="BX48" s="72"/>
      <c r="BY48" s="72"/>
      <c r="BZ48" s="72">
        <v>3</v>
      </c>
      <c r="CA48" s="72"/>
      <c r="CB48" s="72" t="s">
        <v>41</v>
      </c>
      <c r="CC48" s="72">
        <f t="shared" si="15"/>
        <v>4.8312499999999998</v>
      </c>
      <c r="CD48" s="72" t="s">
        <v>52</v>
      </c>
    </row>
    <row r="49" spans="1:82">
      <c r="A49" s="67">
        <v>47</v>
      </c>
      <c r="B49" s="68">
        <v>12</v>
      </c>
      <c r="C49" s="69" t="s">
        <v>51</v>
      </c>
      <c r="D49" s="68" t="s">
        <v>27</v>
      </c>
      <c r="E49" s="67" t="s">
        <v>323</v>
      </c>
      <c r="F49" s="67" t="s">
        <v>324</v>
      </c>
      <c r="G49" s="70">
        <v>0.499305555555556</v>
      </c>
      <c r="H49" s="71">
        <v>0.53541666666666665</v>
      </c>
      <c r="I49" s="71">
        <v>0.55031249999999998</v>
      </c>
      <c r="J49" s="71">
        <v>0.58289351851851856</v>
      </c>
      <c r="K49" s="71">
        <v>0.61290509259259263</v>
      </c>
      <c r="L49" s="71">
        <v>0.64188657407407412</v>
      </c>
      <c r="M49" s="72">
        <f t="shared" si="2"/>
        <v>0.14258101851851812</v>
      </c>
      <c r="N49" s="67" t="s">
        <v>181</v>
      </c>
      <c r="O49" s="71">
        <v>0.71517361111111111</v>
      </c>
      <c r="P49" s="72" t="e">
        <f t="shared" si="3"/>
        <v>#VALUE!</v>
      </c>
      <c r="Q49" s="71"/>
      <c r="R49" s="71"/>
      <c r="S49" s="71"/>
      <c r="T49" s="71"/>
      <c r="U49" s="71"/>
      <c r="V49" s="71"/>
      <c r="W49" s="71"/>
      <c r="X49" s="71">
        <v>0.83930555555555564</v>
      </c>
      <c r="Y49" s="72">
        <f t="shared" si="4"/>
        <v>0.12413194444444453</v>
      </c>
      <c r="Z49" s="71">
        <v>0.8731944444444445</v>
      </c>
      <c r="AA49" s="71">
        <v>0.90043981481481483</v>
      </c>
      <c r="AB49" s="71"/>
      <c r="AC49" s="71"/>
      <c r="AD49" s="71">
        <v>0.96587962962962959</v>
      </c>
      <c r="AE49" s="71" t="s">
        <v>181</v>
      </c>
      <c r="AF49" s="71" t="s">
        <v>181</v>
      </c>
      <c r="AG49" s="72" t="e">
        <f t="shared" si="5"/>
        <v>#VALUE!</v>
      </c>
      <c r="AH49" s="72" t="e">
        <f t="shared" si="0"/>
        <v>#VALUE!</v>
      </c>
      <c r="AI49" s="67"/>
      <c r="AJ49" s="67"/>
      <c r="AK49" s="67"/>
      <c r="AL49" s="67"/>
      <c r="AM49" s="75">
        <v>0.10145833333333333</v>
      </c>
      <c r="AN49" s="71">
        <v>0.15136574074074075</v>
      </c>
      <c r="AO49" s="72" t="e">
        <f>AN49+"24:00:00"-AF49</f>
        <v>#VALUE!</v>
      </c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75">
        <v>0.47034722222222225</v>
      </c>
      <c r="BA49" s="72">
        <f t="shared" si="7"/>
        <v>0.31898148148148153</v>
      </c>
      <c r="BB49" s="67"/>
      <c r="BC49" s="67"/>
      <c r="BD49" s="67"/>
      <c r="BE49" s="67"/>
      <c r="BF49" s="67"/>
      <c r="BG49" s="67"/>
      <c r="BH49" s="72">
        <f t="shared" si="8"/>
        <v>-0.47034722222222225</v>
      </c>
      <c r="BI49" s="67"/>
      <c r="BJ49" s="67"/>
      <c r="BK49" s="67"/>
      <c r="BL49" s="72">
        <f t="shared" si="9"/>
        <v>0</v>
      </c>
      <c r="BM49" s="67"/>
      <c r="BN49" s="67"/>
      <c r="BO49" s="67"/>
      <c r="BP49" s="67"/>
      <c r="BQ49" s="72">
        <f t="shared" si="10"/>
        <v>0</v>
      </c>
      <c r="BR49" s="67"/>
      <c r="BS49" s="67"/>
      <c r="BT49" s="72">
        <f t="shared" si="11"/>
        <v>0</v>
      </c>
      <c r="BU49" s="72"/>
      <c r="BV49" s="67"/>
      <c r="BW49" s="67"/>
      <c r="BX49" s="72"/>
      <c r="BY49" s="72"/>
      <c r="BZ49" s="72">
        <v>3.375</v>
      </c>
      <c r="CA49" s="67"/>
      <c r="CB49" s="72" t="s">
        <v>41</v>
      </c>
      <c r="CC49" s="72">
        <f>(BU49-BV49-BW49-BX49-BY49+BZ49+CA49)</f>
        <v>3.375</v>
      </c>
      <c r="CD49" s="67" t="s">
        <v>53</v>
      </c>
    </row>
    <row r="50" spans="1:82">
      <c r="A50" s="67">
        <v>48</v>
      </c>
      <c r="B50" s="68">
        <v>12</v>
      </c>
      <c r="C50" s="69" t="s">
        <v>51</v>
      </c>
      <c r="D50" s="68" t="s">
        <v>27</v>
      </c>
      <c r="E50" s="67" t="s">
        <v>325</v>
      </c>
      <c r="F50" s="67" t="s">
        <v>326</v>
      </c>
      <c r="G50" s="70">
        <v>0.499305555555556</v>
      </c>
      <c r="H50" s="71">
        <v>0.53521990740740744</v>
      </c>
      <c r="I50" s="71">
        <v>0.55048611111111112</v>
      </c>
      <c r="J50" s="71">
        <v>0.58313657407407404</v>
      </c>
      <c r="K50" s="71">
        <v>0.61373842592592587</v>
      </c>
      <c r="L50" s="71">
        <v>0.64178240740740744</v>
      </c>
      <c r="M50" s="72">
        <f t="shared" si="2"/>
        <v>0.14247685185185144</v>
      </c>
      <c r="N50" s="67" t="s">
        <v>327</v>
      </c>
      <c r="O50" s="71">
        <v>0.71535879629629628</v>
      </c>
      <c r="P50" s="72">
        <f t="shared" si="3"/>
        <v>6.7476851851850927E-3</v>
      </c>
      <c r="Q50" s="71">
        <v>0.73685185185185187</v>
      </c>
      <c r="R50" s="71">
        <v>0.74384259259259267</v>
      </c>
      <c r="S50" s="71">
        <v>0.75766203703703694</v>
      </c>
      <c r="T50" s="71"/>
      <c r="U50" s="71"/>
      <c r="V50" s="71"/>
      <c r="W50" s="71"/>
      <c r="X50" s="71">
        <v>0.76575231481481476</v>
      </c>
      <c r="Y50" s="72">
        <f t="shared" si="4"/>
        <v>5.0393518518518476E-2</v>
      </c>
      <c r="Z50" s="71">
        <v>0.8733912037037036</v>
      </c>
      <c r="AA50" s="71">
        <v>0.9000231481481481</v>
      </c>
      <c r="AB50" s="71"/>
      <c r="AC50" s="71"/>
      <c r="AD50" s="71">
        <v>0.96535879629629628</v>
      </c>
      <c r="AE50" s="71" t="s">
        <v>181</v>
      </c>
      <c r="AF50" s="71" t="s">
        <v>328</v>
      </c>
      <c r="AG50" s="72" t="e">
        <f t="shared" si="5"/>
        <v>#VALUE!</v>
      </c>
      <c r="AH50" s="72">
        <f t="shared" si="0"/>
        <v>0.34718749999999998</v>
      </c>
      <c r="AI50" s="67"/>
      <c r="AJ50" s="67"/>
      <c r="AK50" s="67"/>
      <c r="AL50" s="67"/>
      <c r="AM50" s="75">
        <v>0.10052083333333334</v>
      </c>
      <c r="AN50" s="71">
        <v>0.15042824074074074</v>
      </c>
      <c r="AO50" s="72">
        <f t="shared" ref="AO50:AO54" si="27">AN50+"24:00:00"-AF50</f>
        <v>0.16145833333333326</v>
      </c>
      <c r="AP50" s="67"/>
      <c r="AQ50" s="67"/>
      <c r="AR50" s="67"/>
      <c r="AS50" s="67"/>
      <c r="AT50" s="67"/>
      <c r="AU50" s="67"/>
      <c r="AV50" s="67"/>
      <c r="AW50" s="67"/>
      <c r="AX50" s="67"/>
      <c r="AY50" s="75">
        <v>0.45785879629629633</v>
      </c>
      <c r="AZ50" s="75">
        <v>0.46984953703703702</v>
      </c>
      <c r="BA50" s="72">
        <f t="shared" si="7"/>
        <v>0.31942129629629629</v>
      </c>
      <c r="BB50" s="67"/>
      <c r="BC50" s="67"/>
      <c r="BD50" s="67"/>
      <c r="BE50" s="67"/>
      <c r="BF50" s="67"/>
      <c r="BG50" s="67"/>
      <c r="BH50" s="72">
        <f t="shared" si="8"/>
        <v>-0.46984953703703702</v>
      </c>
      <c r="BI50" s="67"/>
      <c r="BJ50" s="67"/>
      <c r="BK50" s="67"/>
      <c r="BL50" s="72">
        <f t="shared" si="9"/>
        <v>0</v>
      </c>
      <c r="BM50" s="75">
        <v>0.90709490740740739</v>
      </c>
      <c r="BN50" s="67"/>
      <c r="BO50" s="67"/>
      <c r="BP50" s="75">
        <v>0.22065972222222222</v>
      </c>
      <c r="BQ50" s="72">
        <f t="shared" si="10"/>
        <v>0.22065972222222222</v>
      </c>
      <c r="BR50" s="75">
        <v>0.29431712962962964</v>
      </c>
      <c r="BS50" s="75">
        <v>0.33064814814814814</v>
      </c>
      <c r="BT50" s="72">
        <f t="shared" si="11"/>
        <v>0.10998842592592592</v>
      </c>
      <c r="BU50" s="72">
        <f t="shared" si="26"/>
        <v>1.8313425925925921</v>
      </c>
      <c r="BV50" s="67"/>
      <c r="BW50" s="67"/>
      <c r="BX50" s="72">
        <f t="shared" si="12"/>
        <v>6.7476851851850927E-3</v>
      </c>
      <c r="BY50" s="72"/>
      <c r="BZ50" s="72">
        <v>3</v>
      </c>
      <c r="CA50" s="67"/>
      <c r="CB50" s="72" t="s">
        <v>41</v>
      </c>
      <c r="CC50" s="72">
        <f t="shared" si="15"/>
        <v>4.8245949074074073</v>
      </c>
      <c r="CD50" s="67" t="s">
        <v>52</v>
      </c>
    </row>
    <row r="51" spans="1:82">
      <c r="A51" s="58">
        <v>49</v>
      </c>
      <c r="B51" s="59">
        <v>14</v>
      </c>
      <c r="C51" s="60" t="s">
        <v>54</v>
      </c>
      <c r="D51" s="59" t="s">
        <v>23</v>
      </c>
      <c r="E51" s="61" t="s">
        <v>329</v>
      </c>
      <c r="F51" s="61" t="s">
        <v>330</v>
      </c>
      <c r="G51" s="62">
        <v>0.499305555555556</v>
      </c>
      <c r="H51" s="63"/>
      <c r="I51" s="63">
        <v>0.53436342592592589</v>
      </c>
      <c r="J51" s="63">
        <v>0.5588657407407408</v>
      </c>
      <c r="K51" s="63">
        <v>0.57248842592592586</v>
      </c>
      <c r="L51" s="63">
        <v>0.5935879629629629</v>
      </c>
      <c r="M51" s="66">
        <f t="shared" si="2"/>
        <v>9.4282407407406899E-2</v>
      </c>
      <c r="N51" s="66">
        <v>0.61979166666666663</v>
      </c>
      <c r="O51" s="63">
        <v>0.62589120370370377</v>
      </c>
      <c r="P51" s="64">
        <f>O51-N51</f>
        <v>6.0995370370371393E-3</v>
      </c>
      <c r="Q51" s="63"/>
      <c r="R51" s="63"/>
      <c r="S51" s="63"/>
      <c r="T51" s="63">
        <v>0.65174768518518522</v>
      </c>
      <c r="U51" s="63">
        <v>0.63810185185185186</v>
      </c>
      <c r="V51" s="63"/>
      <c r="W51" s="63">
        <v>0.63004629629629627</v>
      </c>
      <c r="X51" s="63">
        <v>0.66105324074074068</v>
      </c>
      <c r="Y51" s="64">
        <f t="shared" si="4"/>
        <v>3.5162037037036908E-2</v>
      </c>
      <c r="Z51" s="63">
        <v>0.67331018518518515</v>
      </c>
      <c r="AA51" s="63">
        <v>0.68328703703703697</v>
      </c>
      <c r="AB51" s="63">
        <v>0.70451388888888899</v>
      </c>
      <c r="AC51" s="63">
        <v>0.7133449074074073</v>
      </c>
      <c r="AD51" s="63">
        <v>0.71910879629629632</v>
      </c>
      <c r="AE51" s="63">
        <v>0.72815972222222225</v>
      </c>
      <c r="AF51" s="63">
        <v>0.73002314814814817</v>
      </c>
      <c r="AG51" s="64">
        <f t="shared" ref="AG51:AG54" si="28">AF51-AE51</f>
        <v>1.8634259259259212E-3</v>
      </c>
      <c r="AH51" s="64">
        <f t="shared" si="0"/>
        <v>0.13643518518518527</v>
      </c>
      <c r="AI51" s="76">
        <v>0.77827546296296291</v>
      </c>
      <c r="AJ51" s="76">
        <v>0.83149305555555564</v>
      </c>
      <c r="AK51" s="76">
        <v>0.88572916666666668</v>
      </c>
      <c r="AL51" s="76">
        <v>0.90010416666666659</v>
      </c>
      <c r="AM51" s="76">
        <v>0.96038194444444447</v>
      </c>
      <c r="AN51" s="63">
        <v>0.98655092592592597</v>
      </c>
      <c r="AO51" s="66">
        <f>AN51-AF51</f>
        <v>0.2565277777777778</v>
      </c>
      <c r="AP51" s="76">
        <v>4.1932870370370377E-2</v>
      </c>
      <c r="AQ51" s="65"/>
      <c r="AR51" s="76">
        <v>0.1618287037037037</v>
      </c>
      <c r="AS51" s="76">
        <v>0.19074074074074074</v>
      </c>
      <c r="AT51" s="76">
        <v>0.28359953703703705</v>
      </c>
      <c r="AU51" s="76">
        <v>0.32747685185185188</v>
      </c>
      <c r="AV51" s="76">
        <v>0.35811342592592593</v>
      </c>
      <c r="AW51" s="76">
        <v>0.38484953703703706</v>
      </c>
      <c r="AX51" s="76">
        <v>0.41806712962962966</v>
      </c>
      <c r="AY51" s="76">
        <v>0.4430324074074074</v>
      </c>
      <c r="AZ51" s="76">
        <v>0.45096064814814812</v>
      </c>
      <c r="BA51" s="66">
        <f>AZ51+"24:00:00"-AN51</f>
        <v>0.4644097222222221</v>
      </c>
      <c r="BB51" s="76">
        <v>0.62158564814814821</v>
      </c>
      <c r="BC51" s="76">
        <v>0.6566319444444445</v>
      </c>
      <c r="BD51" s="76">
        <v>0.59966435185185185</v>
      </c>
      <c r="BE51" s="76">
        <v>0.50167824074074074</v>
      </c>
      <c r="BF51" s="76">
        <v>0.5516550925925926</v>
      </c>
      <c r="BG51" s="76">
        <v>0.71682870370370377</v>
      </c>
      <c r="BH51" s="64">
        <f t="shared" si="8"/>
        <v>0.26586805555555565</v>
      </c>
      <c r="BI51" s="65"/>
      <c r="BJ51" s="76">
        <v>0.98158564814814808</v>
      </c>
      <c r="BK51" s="76">
        <v>1.4872685185185185E-2</v>
      </c>
      <c r="BL51" s="64">
        <f>BK51 +"24:00:00"-BG51</f>
        <v>0.29804398148148148</v>
      </c>
      <c r="BM51" s="65"/>
      <c r="BN51" s="65"/>
      <c r="BO51" s="65"/>
      <c r="BP51" s="65"/>
      <c r="BQ51" s="64">
        <f t="shared" si="10"/>
        <v>-1.4872685185185185E-2</v>
      </c>
      <c r="BR51" s="65"/>
      <c r="BS51" s="65"/>
      <c r="BT51" s="64">
        <f t="shared" si="11"/>
        <v>0</v>
      </c>
      <c r="BU51" s="65"/>
      <c r="BV51" s="65"/>
      <c r="BW51" s="66">
        <v>6.9444444444444441E-3</v>
      </c>
      <c r="BX51" s="64">
        <v>6.0995370370371393E-3</v>
      </c>
      <c r="BY51" s="65">
        <v>1.8634259259259212E-3</v>
      </c>
      <c r="BZ51" s="66">
        <v>0.875</v>
      </c>
      <c r="CA51" s="61"/>
      <c r="CB51" s="65" t="s">
        <v>24</v>
      </c>
      <c r="CC51" s="64"/>
      <c r="CD51" s="61" t="s">
        <v>331</v>
      </c>
    </row>
    <row r="52" spans="1:82">
      <c r="A52" s="58">
        <v>50</v>
      </c>
      <c r="B52" s="59">
        <v>14</v>
      </c>
      <c r="C52" s="60" t="s">
        <v>54</v>
      </c>
      <c r="D52" s="59" t="s">
        <v>23</v>
      </c>
      <c r="E52" s="61" t="s">
        <v>332</v>
      </c>
      <c r="F52" s="61" t="s">
        <v>284</v>
      </c>
      <c r="G52" s="62">
        <v>0.499305555555556</v>
      </c>
      <c r="H52" s="63">
        <v>0.52307870370370368</v>
      </c>
      <c r="I52" s="63">
        <v>0.53424768518518517</v>
      </c>
      <c r="J52" s="63">
        <v>0.5589467592592593</v>
      </c>
      <c r="K52" s="63">
        <v>0.5724421296296297</v>
      </c>
      <c r="L52" s="63">
        <v>0.59377314814814819</v>
      </c>
      <c r="M52" s="66">
        <f t="shared" si="2"/>
        <v>9.4467592592592187E-2</v>
      </c>
      <c r="N52" s="66">
        <v>0.62018518518518517</v>
      </c>
      <c r="O52" s="63">
        <v>0.62597222222222226</v>
      </c>
      <c r="P52" s="64">
        <f t="shared" ref="P52:P54" si="29">O52-N52</f>
        <v>5.7870370370370905E-3</v>
      </c>
      <c r="Q52" s="63">
        <v>0.63388888888888884</v>
      </c>
      <c r="R52" s="63">
        <v>0.63094907407407408</v>
      </c>
      <c r="S52" s="63">
        <v>0.64712962962962961</v>
      </c>
      <c r="T52" s="63"/>
      <c r="U52" s="63"/>
      <c r="V52" s="63">
        <v>0.65237268518518521</v>
      </c>
      <c r="W52" s="63"/>
      <c r="X52" s="63">
        <v>0.66115740740740747</v>
      </c>
      <c r="Y52" s="64">
        <f t="shared" si="4"/>
        <v>3.5185185185185208E-2</v>
      </c>
      <c r="Z52" s="63">
        <v>0.67335648148148142</v>
      </c>
      <c r="AA52" s="63">
        <v>0.6834027777777778</v>
      </c>
      <c r="AB52" s="63">
        <v>0.70446759259259262</v>
      </c>
      <c r="AC52" s="63">
        <v>0.71329861111111115</v>
      </c>
      <c r="AD52" s="63">
        <v>0.71901620370370367</v>
      </c>
      <c r="AE52" s="63">
        <v>0.72810185185185183</v>
      </c>
      <c r="AF52" s="63">
        <v>0.72991898148148149</v>
      </c>
      <c r="AG52" s="64">
        <f t="shared" si="28"/>
        <v>1.8171296296296546E-3</v>
      </c>
      <c r="AH52" s="64">
        <f t="shared" si="0"/>
        <v>0.1361458333333333</v>
      </c>
      <c r="AI52" s="76">
        <v>0.77819444444444441</v>
      </c>
      <c r="AJ52" s="76">
        <v>0.83134259259259258</v>
      </c>
      <c r="AK52" s="76">
        <v>0.88550925925925927</v>
      </c>
      <c r="AL52" s="76">
        <v>0.90020833333333339</v>
      </c>
      <c r="AM52" s="76">
        <v>0.9601157407407408</v>
      </c>
      <c r="AN52" s="63">
        <v>0.98615740740740743</v>
      </c>
      <c r="AO52" s="66">
        <f t="shared" ref="AO52:AO54" si="30">AN52-AF52</f>
        <v>0.25623842592592594</v>
      </c>
      <c r="AP52" s="76">
        <v>4.1736111111111113E-2</v>
      </c>
      <c r="AQ52" s="65"/>
      <c r="AR52" s="76">
        <v>0.16194444444444445</v>
      </c>
      <c r="AS52" s="76">
        <v>0.19086805555555555</v>
      </c>
      <c r="AT52" s="76">
        <v>0.2835185185185185</v>
      </c>
      <c r="AU52" s="76">
        <v>0.32739583333333333</v>
      </c>
      <c r="AV52" s="76">
        <v>0.35851851851851851</v>
      </c>
      <c r="AW52" s="76">
        <v>0.38490740740740742</v>
      </c>
      <c r="AX52" s="76">
        <v>0.4181597222222222</v>
      </c>
      <c r="AY52" s="76">
        <v>0.44319444444444445</v>
      </c>
      <c r="AZ52" s="76">
        <v>0.45116898148148149</v>
      </c>
      <c r="BA52" s="66">
        <f t="shared" ref="BA52:BA54" si="31">AZ52+"24:00:00"-AN52</f>
        <v>0.46501157407407401</v>
      </c>
      <c r="BB52" s="76">
        <v>0.62151620370370375</v>
      </c>
      <c r="BC52" s="76">
        <v>0.65721064814814811</v>
      </c>
      <c r="BD52" s="76">
        <v>0.59980324074074076</v>
      </c>
      <c r="BE52" s="76">
        <v>0.50186342592592592</v>
      </c>
      <c r="BF52" s="76">
        <v>0.55186342592592597</v>
      </c>
      <c r="BG52" s="76">
        <v>0.71674768518518517</v>
      </c>
      <c r="BH52" s="64">
        <f t="shared" si="8"/>
        <v>0.26557870370370368</v>
      </c>
      <c r="BI52" s="65"/>
      <c r="BJ52" s="76">
        <v>0.98187500000000005</v>
      </c>
      <c r="BK52" s="76">
        <v>1.4814814814814814E-2</v>
      </c>
      <c r="BL52" s="64">
        <f t="shared" ref="BL52:BL54" si="32">BK52 +"24:00:00"-BG52</f>
        <v>0.29806712962962967</v>
      </c>
      <c r="BM52" s="65"/>
      <c r="BN52" s="65"/>
      <c r="BO52" s="65"/>
      <c r="BP52" s="65"/>
      <c r="BQ52" s="64">
        <f t="shared" si="10"/>
        <v>-1.4814814814814814E-2</v>
      </c>
      <c r="BR52" s="65"/>
      <c r="BS52" s="65"/>
      <c r="BT52" s="64">
        <f t="shared" si="11"/>
        <v>0</v>
      </c>
      <c r="BU52" s="65"/>
      <c r="BV52" s="65"/>
      <c r="BW52" s="66">
        <v>6.9444444444444441E-3</v>
      </c>
      <c r="BX52" s="64">
        <v>5.7870370370370905E-3</v>
      </c>
      <c r="BY52" s="65">
        <v>1.8171296296296546E-3</v>
      </c>
      <c r="BZ52" s="66">
        <v>0.75</v>
      </c>
      <c r="CA52" s="61"/>
      <c r="CB52" s="65" t="s">
        <v>24</v>
      </c>
      <c r="CC52" s="64"/>
      <c r="CD52" s="61" t="s">
        <v>69</v>
      </c>
    </row>
    <row r="53" spans="1:82">
      <c r="A53" s="58">
        <v>51</v>
      </c>
      <c r="B53" s="59">
        <v>14</v>
      </c>
      <c r="C53" s="60" t="s">
        <v>54</v>
      </c>
      <c r="D53" s="59" t="s">
        <v>23</v>
      </c>
      <c r="E53" s="61" t="s">
        <v>194</v>
      </c>
      <c r="F53" s="61" t="s">
        <v>333</v>
      </c>
      <c r="G53" s="62">
        <v>0.499305555555556</v>
      </c>
      <c r="H53" s="63">
        <v>0.5230555555555555</v>
      </c>
      <c r="I53" s="63">
        <v>0.53413194444444445</v>
      </c>
      <c r="J53" s="63">
        <v>0.55914351851851851</v>
      </c>
      <c r="K53" s="63">
        <v>0.57234953703703706</v>
      </c>
      <c r="L53" s="63">
        <v>0.59373842592592596</v>
      </c>
      <c r="M53" s="66">
        <f t="shared" si="2"/>
        <v>9.4432870370369959E-2</v>
      </c>
      <c r="N53" s="66">
        <v>0.62023148148148144</v>
      </c>
      <c r="O53" s="63">
        <v>0.62594907407407407</v>
      </c>
      <c r="P53" s="64">
        <f t="shared" si="29"/>
        <v>5.7175925925926352E-3</v>
      </c>
      <c r="Q53" s="63">
        <v>0.63386574074074076</v>
      </c>
      <c r="R53" s="63">
        <v>0.63089120370370366</v>
      </c>
      <c r="S53" s="63">
        <v>0.64717592592592588</v>
      </c>
      <c r="T53" s="63"/>
      <c r="U53" s="63"/>
      <c r="V53" s="63">
        <v>0.65236111111111106</v>
      </c>
      <c r="W53" s="63"/>
      <c r="X53" s="63">
        <v>0.66123842592592597</v>
      </c>
      <c r="Y53" s="64">
        <f t="shared" si="4"/>
        <v>3.5289351851851891E-2</v>
      </c>
      <c r="Z53" s="63">
        <v>0.67339120370370376</v>
      </c>
      <c r="AA53" s="63">
        <v>0.68333333333333324</v>
      </c>
      <c r="AB53" s="63">
        <v>0.70460648148148142</v>
      </c>
      <c r="AC53" s="63">
        <v>0.71341435185185187</v>
      </c>
      <c r="AD53" s="63">
        <v>0.71916666666666673</v>
      </c>
      <c r="AE53" s="63">
        <v>0.72826388888888882</v>
      </c>
      <c r="AF53" s="63">
        <v>0.72996527777777775</v>
      </c>
      <c r="AG53" s="64">
        <f t="shared" si="28"/>
        <v>1.7013888888889328E-3</v>
      </c>
      <c r="AH53" s="64">
        <f t="shared" si="0"/>
        <v>0.13622685185185179</v>
      </c>
      <c r="AI53" s="76">
        <v>0.77802083333333327</v>
      </c>
      <c r="AJ53" s="76">
        <v>0.8314583333333333</v>
      </c>
      <c r="AK53" s="76">
        <v>0.88627314814814817</v>
      </c>
      <c r="AL53" s="76">
        <v>0.89997685185185183</v>
      </c>
      <c r="AM53" s="76">
        <v>0.96004629629629623</v>
      </c>
      <c r="AN53" s="63">
        <v>0.98662037037037031</v>
      </c>
      <c r="AO53" s="66">
        <f t="shared" si="30"/>
        <v>0.25665509259259256</v>
      </c>
      <c r="AP53" s="76">
        <v>4.1817129629629628E-2</v>
      </c>
      <c r="AQ53" s="65"/>
      <c r="AR53" s="76">
        <v>0.1620486111111111</v>
      </c>
      <c r="AS53" s="76">
        <v>0.19097222222222221</v>
      </c>
      <c r="AT53" s="76">
        <v>0.28343750000000001</v>
      </c>
      <c r="AU53" s="76">
        <v>0.32763888888888887</v>
      </c>
      <c r="AV53" s="76">
        <v>0.35836805555555556</v>
      </c>
      <c r="AW53" s="76">
        <v>0.38471064814814815</v>
      </c>
      <c r="AX53" s="76">
        <v>0.41820601851851852</v>
      </c>
      <c r="AY53" s="76">
        <v>0.4432638888888889</v>
      </c>
      <c r="AZ53" s="76">
        <v>0.45104166666666662</v>
      </c>
      <c r="BA53" s="66">
        <f t="shared" si="31"/>
        <v>0.46442129629629625</v>
      </c>
      <c r="BB53" s="76">
        <v>0.62167824074074074</v>
      </c>
      <c r="BC53" s="76">
        <v>0.65726851851851853</v>
      </c>
      <c r="BD53" s="76">
        <v>0.59986111111111107</v>
      </c>
      <c r="BE53" s="76">
        <v>0.50164351851851852</v>
      </c>
      <c r="BF53" s="76">
        <v>0.55192129629629627</v>
      </c>
      <c r="BG53" s="76">
        <v>0.72535879629629629</v>
      </c>
      <c r="BH53" s="64">
        <f t="shared" si="8"/>
        <v>0.27431712962962967</v>
      </c>
      <c r="BI53" s="65"/>
      <c r="BJ53" s="76">
        <v>0.98219907407407403</v>
      </c>
      <c r="BK53" s="76">
        <v>1.4988425925925926E-2</v>
      </c>
      <c r="BL53" s="64">
        <f t="shared" si="32"/>
        <v>0.28962962962962957</v>
      </c>
      <c r="BM53" s="65"/>
      <c r="BN53" s="65"/>
      <c r="BO53" s="65"/>
      <c r="BP53" s="65"/>
      <c r="BQ53" s="64">
        <f t="shared" si="10"/>
        <v>-1.4988425925925926E-2</v>
      </c>
      <c r="BR53" s="65"/>
      <c r="BS53" s="65"/>
      <c r="BT53" s="64">
        <f t="shared" si="11"/>
        <v>0</v>
      </c>
      <c r="BU53" s="65"/>
      <c r="BV53" s="65"/>
      <c r="BW53" s="66">
        <v>6.9444444444444441E-3</v>
      </c>
      <c r="BX53" s="64">
        <v>5.7175925925926352E-3</v>
      </c>
      <c r="BY53" s="65">
        <v>1.7013888888889328E-3</v>
      </c>
      <c r="BZ53" s="66">
        <v>0.75</v>
      </c>
      <c r="CA53" s="61"/>
      <c r="CB53" s="65" t="s">
        <v>24</v>
      </c>
      <c r="CC53" s="64"/>
      <c r="CD53" s="61" t="s">
        <v>69</v>
      </c>
    </row>
    <row r="54" spans="1:82">
      <c r="A54" s="58">
        <v>52</v>
      </c>
      <c r="B54" s="59">
        <v>14</v>
      </c>
      <c r="C54" s="60" t="s">
        <v>54</v>
      </c>
      <c r="D54" s="59" t="s">
        <v>23</v>
      </c>
      <c r="E54" s="61"/>
      <c r="F54" s="61"/>
      <c r="G54" s="62">
        <v>0.499305555555556</v>
      </c>
      <c r="H54" s="63">
        <v>0.52310185185185187</v>
      </c>
      <c r="I54" s="63">
        <v>0.53418981481481487</v>
      </c>
      <c r="J54" s="63">
        <v>0.55907407407407406</v>
      </c>
      <c r="K54" s="63">
        <v>0.57237268518518525</v>
      </c>
      <c r="L54" s="63">
        <v>0.59379629629629627</v>
      </c>
      <c r="M54" s="66">
        <f t="shared" si="2"/>
        <v>9.4490740740740264E-2</v>
      </c>
      <c r="N54" s="66">
        <v>0.62013888888888891</v>
      </c>
      <c r="O54" s="63">
        <v>0.62599537037037034</v>
      </c>
      <c r="P54" s="64">
        <f t="shared" si="29"/>
        <v>5.8564814814814348E-3</v>
      </c>
      <c r="Q54" s="63"/>
      <c r="R54" s="63"/>
      <c r="S54" s="63"/>
      <c r="T54" s="63">
        <v>0.65166666666666673</v>
      </c>
      <c r="U54" s="63">
        <v>0.63802083333333337</v>
      </c>
      <c r="V54" s="63"/>
      <c r="W54" s="63">
        <v>0.62991898148148151</v>
      </c>
      <c r="X54" s="63">
        <v>0.66119212962962959</v>
      </c>
      <c r="Y54" s="64">
        <f t="shared" si="4"/>
        <v>3.5196759259259247E-2</v>
      </c>
      <c r="Z54" s="63">
        <v>0.67326388888888899</v>
      </c>
      <c r="AA54" s="63">
        <v>0.6832407407407407</v>
      </c>
      <c r="AB54" s="63">
        <v>0.70456018518518526</v>
      </c>
      <c r="AC54" s="63">
        <v>0.71325231481481488</v>
      </c>
      <c r="AD54" s="63">
        <v>0.71907407407407409</v>
      </c>
      <c r="AE54" s="63">
        <v>0.72812500000000002</v>
      </c>
      <c r="AF54" s="63">
        <v>0.73006944444444455</v>
      </c>
      <c r="AG54" s="64">
        <f t="shared" si="28"/>
        <v>1.9444444444445264E-3</v>
      </c>
      <c r="AH54" s="64">
        <f t="shared" si="0"/>
        <v>0.13627314814814828</v>
      </c>
      <c r="AI54" s="76">
        <v>0.77768518518518526</v>
      </c>
      <c r="AJ54" s="76">
        <v>0.83156249999999998</v>
      </c>
      <c r="AK54" s="76">
        <v>0.88546296296296301</v>
      </c>
      <c r="AL54" s="76">
        <v>0.89987268518518526</v>
      </c>
      <c r="AM54" s="76">
        <v>0.9601736111111111</v>
      </c>
      <c r="AN54" s="63">
        <v>0.98619212962962965</v>
      </c>
      <c r="AO54" s="66">
        <f t="shared" si="30"/>
        <v>0.25612268518518511</v>
      </c>
      <c r="AP54" s="76">
        <v>4.1608796296296297E-2</v>
      </c>
      <c r="AQ54" s="65"/>
      <c r="AR54" s="76">
        <v>0.16188657407407406</v>
      </c>
      <c r="AS54" s="76">
        <v>0.1907986111111111</v>
      </c>
      <c r="AT54" s="76">
        <v>0.28334490740740742</v>
      </c>
      <c r="AU54" s="76">
        <v>0.32726851851851851</v>
      </c>
      <c r="AV54" s="76">
        <v>0.35821759259259256</v>
      </c>
      <c r="AW54" s="76">
        <v>0.38475694444444447</v>
      </c>
      <c r="AX54" s="76">
        <v>0.41809027777777774</v>
      </c>
      <c r="AY54" s="76">
        <v>0.44306712962962963</v>
      </c>
      <c r="AZ54" s="76">
        <v>0.45109953703703703</v>
      </c>
      <c r="BA54" s="66">
        <f t="shared" si="31"/>
        <v>0.46490740740740732</v>
      </c>
      <c r="BB54" s="76">
        <v>0.62116898148148147</v>
      </c>
      <c r="BC54" s="76">
        <v>0.65648148148148155</v>
      </c>
      <c r="BD54" s="76">
        <v>0.59971064814814812</v>
      </c>
      <c r="BE54" s="76">
        <v>0.5017476851851852</v>
      </c>
      <c r="BF54" s="76">
        <v>0.55172453703703705</v>
      </c>
      <c r="BG54" s="76">
        <v>0.71678240740740751</v>
      </c>
      <c r="BH54" s="64">
        <f t="shared" si="8"/>
        <v>0.26568287037037047</v>
      </c>
      <c r="BI54" s="65"/>
      <c r="BJ54" s="76">
        <v>0.98074074074074069</v>
      </c>
      <c r="BK54" s="76">
        <v>1.4918981481481483E-2</v>
      </c>
      <c r="BL54" s="64">
        <f t="shared" si="32"/>
        <v>0.2981365740740739</v>
      </c>
      <c r="BM54" s="65"/>
      <c r="BN54" s="65"/>
      <c r="BO54" s="65"/>
      <c r="BP54" s="65"/>
      <c r="BQ54" s="64">
        <f t="shared" si="10"/>
        <v>-1.4918981481481483E-2</v>
      </c>
      <c r="BR54" s="65"/>
      <c r="BS54" s="65"/>
      <c r="BT54" s="64">
        <f t="shared" si="11"/>
        <v>0</v>
      </c>
      <c r="BU54" s="65"/>
      <c r="BV54" s="65"/>
      <c r="BW54" s="66">
        <v>6.9444444444444441E-3</v>
      </c>
      <c r="BX54" s="64">
        <v>5.8564814814814348E-3</v>
      </c>
      <c r="BY54" s="65">
        <v>1.9444444444445264E-3</v>
      </c>
      <c r="BZ54" s="66">
        <v>0.75</v>
      </c>
      <c r="CA54" s="61"/>
      <c r="CB54" s="65" t="s">
        <v>24</v>
      </c>
      <c r="CC54" s="64"/>
      <c r="CD54" s="61" t="s">
        <v>69</v>
      </c>
    </row>
    <row r="55" spans="1:82">
      <c r="A55" s="67">
        <v>53</v>
      </c>
      <c r="B55" s="68">
        <v>16</v>
      </c>
      <c r="C55" s="69" t="s">
        <v>55</v>
      </c>
      <c r="D55" s="68" t="s">
        <v>23</v>
      </c>
      <c r="E55" s="67" t="s">
        <v>334</v>
      </c>
      <c r="F55" s="67" t="s">
        <v>335</v>
      </c>
      <c r="G55" s="70">
        <v>0.499305555555556</v>
      </c>
      <c r="H55" s="71">
        <v>0.52253472222222219</v>
      </c>
      <c r="I55" s="71">
        <v>0.53543981481481484</v>
      </c>
      <c r="J55" s="71">
        <v>0.56105324074074081</v>
      </c>
      <c r="K55" s="71">
        <v>0.57553240740740741</v>
      </c>
      <c r="L55" s="71">
        <v>0.59741898148148154</v>
      </c>
      <c r="M55" s="72">
        <f t="shared" si="2"/>
        <v>9.8113425925925535E-2</v>
      </c>
      <c r="N55" s="67" t="s">
        <v>336</v>
      </c>
      <c r="O55" s="71">
        <v>0.6324305555555555</v>
      </c>
      <c r="P55" s="72">
        <f t="shared" si="3"/>
        <v>3.4259259259258323E-3</v>
      </c>
      <c r="Q55" s="71">
        <v>0.68078703703703702</v>
      </c>
      <c r="R55" s="71">
        <v>0.6771759259259259</v>
      </c>
      <c r="S55" s="71">
        <v>0.66864583333333327</v>
      </c>
      <c r="T55" s="71"/>
      <c r="U55" s="71"/>
      <c r="V55" s="71"/>
      <c r="W55" s="71">
        <v>0.65840277777777778</v>
      </c>
      <c r="X55" s="71">
        <v>0.68936342592592592</v>
      </c>
      <c r="Y55" s="72">
        <f t="shared" si="4"/>
        <v>5.6932870370370425E-2</v>
      </c>
      <c r="Z55" s="71">
        <v>0.70624999999999993</v>
      </c>
      <c r="AA55" s="71">
        <v>0.73359953703703706</v>
      </c>
      <c r="AB55" s="71">
        <v>0.76462962962962966</v>
      </c>
      <c r="AC55" s="71">
        <v>0.77585648148148145</v>
      </c>
      <c r="AD55" s="71">
        <v>0.78297453703703701</v>
      </c>
      <c r="AE55" s="71" t="s">
        <v>337</v>
      </c>
      <c r="AF55" s="71" t="s">
        <v>338</v>
      </c>
      <c r="AG55" s="72">
        <f t="shared" si="5"/>
        <v>1.0034722222222126E-2</v>
      </c>
      <c r="AH55" s="72">
        <f t="shared" si="0"/>
        <v>0.20619212962962952</v>
      </c>
      <c r="AI55" s="75">
        <v>0.89466435185185178</v>
      </c>
      <c r="AJ55" s="67"/>
      <c r="AK55" s="67"/>
      <c r="AL55" s="67"/>
      <c r="AM55" s="75">
        <v>5.2997685185185182E-2</v>
      </c>
      <c r="AN55" s="71">
        <v>0.10379629629629629</v>
      </c>
      <c r="AO55" s="72">
        <f>AN55+"24:00:00"-AF55</f>
        <v>0.30018518518518533</v>
      </c>
      <c r="AP55" s="75">
        <v>0.18091435185185187</v>
      </c>
      <c r="AQ55" s="75">
        <v>0.23105324074074074</v>
      </c>
      <c r="AR55" s="75">
        <v>0.30318287037037034</v>
      </c>
      <c r="AS55" s="75">
        <v>0.33708333333333335</v>
      </c>
      <c r="AT55" s="67"/>
      <c r="AU55" s="67"/>
      <c r="AV55" s="67"/>
      <c r="AW55" s="67"/>
      <c r="AX55" s="67"/>
      <c r="AY55" s="67"/>
      <c r="AZ55" s="75">
        <v>0.60015046296296293</v>
      </c>
      <c r="BA55" s="72">
        <f t="shared" si="7"/>
        <v>0.49635416666666665</v>
      </c>
      <c r="BB55" s="67"/>
      <c r="BC55" s="67"/>
      <c r="BD55" s="67"/>
      <c r="BE55" s="67"/>
      <c r="BF55" s="67"/>
      <c r="BG55" s="67"/>
      <c r="BH55" s="72">
        <f t="shared" si="8"/>
        <v>-0.60015046296296293</v>
      </c>
      <c r="BI55" s="67"/>
      <c r="BJ55" s="67"/>
      <c r="BK55" s="67"/>
      <c r="BL55" s="72">
        <f t="shared" si="9"/>
        <v>0</v>
      </c>
      <c r="BM55" s="67"/>
      <c r="BN55" s="67"/>
      <c r="BO55" s="67"/>
      <c r="BP55" s="67"/>
      <c r="BQ55" s="72">
        <f t="shared" si="10"/>
        <v>0</v>
      </c>
      <c r="BR55" s="67"/>
      <c r="BS55" s="67"/>
      <c r="BT55" s="72">
        <f t="shared" si="11"/>
        <v>0</v>
      </c>
      <c r="BU55" s="72"/>
      <c r="BV55" s="67"/>
      <c r="BW55" s="72">
        <v>6.9444444444444441E-3</v>
      </c>
      <c r="BX55" s="72">
        <f t="shared" si="12"/>
        <v>3.4259259259258323E-3</v>
      </c>
      <c r="BY55" s="72">
        <f t="shared" si="13"/>
        <v>1.0034722222222126E-2</v>
      </c>
      <c r="BZ55" s="72">
        <v>2.5</v>
      </c>
      <c r="CA55" s="67"/>
      <c r="CB55" s="67" t="s">
        <v>24</v>
      </c>
      <c r="CC55" s="72"/>
      <c r="CD55" s="67" t="s">
        <v>56</v>
      </c>
    </row>
    <row r="56" spans="1:82">
      <c r="A56" s="67">
        <v>54</v>
      </c>
      <c r="B56" s="68">
        <v>16</v>
      </c>
      <c r="C56" s="69" t="s">
        <v>55</v>
      </c>
      <c r="D56" s="68" t="s">
        <v>23</v>
      </c>
      <c r="E56" s="67" t="s">
        <v>334</v>
      </c>
      <c r="F56" s="67" t="s">
        <v>339</v>
      </c>
      <c r="G56" s="70">
        <v>0.499305555555556</v>
      </c>
      <c r="H56" s="71"/>
      <c r="I56" s="71">
        <v>0.53535879629629635</v>
      </c>
      <c r="J56" s="71">
        <v>0.56130787037037033</v>
      </c>
      <c r="K56" s="71">
        <v>0.57546296296296295</v>
      </c>
      <c r="L56" s="71">
        <v>0.59752314814814811</v>
      </c>
      <c r="M56" s="72">
        <f t="shared" si="2"/>
        <v>9.8217592592592107E-2</v>
      </c>
      <c r="N56" s="67" t="s">
        <v>340</v>
      </c>
      <c r="O56" s="71">
        <v>0.6325115740740741</v>
      </c>
      <c r="P56" s="72">
        <f t="shared" si="3"/>
        <v>3.9120370370370194E-3</v>
      </c>
      <c r="Q56" s="71"/>
      <c r="R56" s="71"/>
      <c r="S56" s="71"/>
      <c r="T56" s="71">
        <v>0.6514699074074074</v>
      </c>
      <c r="U56" s="71">
        <v>0.63866898148148155</v>
      </c>
      <c r="V56" s="71">
        <v>0.64496527777777779</v>
      </c>
      <c r="W56" s="71"/>
      <c r="X56" s="71">
        <v>0.68945601851851857</v>
      </c>
      <c r="Y56" s="72">
        <f t="shared" si="4"/>
        <v>5.6944444444444464E-2</v>
      </c>
      <c r="Z56" s="71">
        <v>0.70591435185185192</v>
      </c>
      <c r="AA56" s="71">
        <v>0.73363425925925929</v>
      </c>
      <c r="AB56" s="71">
        <v>0.76471064814814815</v>
      </c>
      <c r="AC56" s="71">
        <v>0.77572916666666669</v>
      </c>
      <c r="AD56" s="71">
        <v>0.78306712962962965</v>
      </c>
      <c r="AE56" s="71" t="s">
        <v>148</v>
      </c>
      <c r="AF56" s="71" t="s">
        <v>341</v>
      </c>
      <c r="AG56" s="72">
        <f t="shared" si="5"/>
        <v>9.687499999999849E-3</v>
      </c>
      <c r="AH56" s="72">
        <f t="shared" si="0"/>
        <v>0.20591435185185181</v>
      </c>
      <c r="AI56" s="75">
        <v>0.89496527777777779</v>
      </c>
      <c r="AJ56" s="67"/>
      <c r="AK56" s="67"/>
      <c r="AL56" s="67"/>
      <c r="AM56" s="67"/>
      <c r="AN56" s="71">
        <v>0.10429398148148149</v>
      </c>
      <c r="AO56" s="72">
        <f t="shared" ref="AO56:AO58" si="33">AN56+"24:00:00"-AF56</f>
        <v>0.30085648148148147</v>
      </c>
      <c r="AP56" s="75">
        <v>0.18096064814814816</v>
      </c>
      <c r="AQ56" s="75">
        <v>0.23094907407407406</v>
      </c>
      <c r="AR56" s="75">
        <v>0.30321759259259257</v>
      </c>
      <c r="AS56" s="75">
        <v>0.33728009259259256</v>
      </c>
      <c r="AT56" s="67"/>
      <c r="AU56" s="67"/>
      <c r="AV56" s="67"/>
      <c r="AW56" s="67"/>
      <c r="AX56" s="67"/>
      <c r="AY56" s="67"/>
      <c r="AZ56" s="75">
        <v>0.6002777777777778</v>
      </c>
      <c r="BA56" s="72">
        <f t="shared" si="7"/>
        <v>0.4959837962962963</v>
      </c>
      <c r="BB56" s="67"/>
      <c r="BC56" s="67"/>
      <c r="BD56" s="67"/>
      <c r="BE56" s="67"/>
      <c r="BF56" s="67"/>
      <c r="BG56" s="67"/>
      <c r="BH56" s="72">
        <f t="shared" si="8"/>
        <v>-0.6002777777777778</v>
      </c>
      <c r="BI56" s="67"/>
      <c r="BJ56" s="67"/>
      <c r="BK56" s="67"/>
      <c r="BL56" s="72">
        <f t="shared" si="9"/>
        <v>0</v>
      </c>
      <c r="BM56" s="67"/>
      <c r="BN56" s="67"/>
      <c r="BO56" s="67"/>
      <c r="BP56" s="67"/>
      <c r="BQ56" s="72">
        <f t="shared" si="10"/>
        <v>0</v>
      </c>
      <c r="BR56" s="67"/>
      <c r="BS56" s="67"/>
      <c r="BT56" s="72">
        <f t="shared" si="11"/>
        <v>0</v>
      </c>
      <c r="BU56" s="72"/>
      <c r="BV56" s="67"/>
      <c r="BW56" s="72">
        <v>6.9444444444444441E-3</v>
      </c>
      <c r="BX56" s="72">
        <f t="shared" si="12"/>
        <v>3.9120370370370194E-3</v>
      </c>
      <c r="BY56" s="72">
        <f t="shared" si="13"/>
        <v>9.687499999999849E-3</v>
      </c>
      <c r="BZ56" s="72">
        <v>2.75</v>
      </c>
      <c r="CA56" s="67"/>
      <c r="CB56" s="67" t="s">
        <v>24</v>
      </c>
      <c r="CC56" s="72"/>
      <c r="CD56" s="67" t="s">
        <v>57</v>
      </c>
    </row>
    <row r="57" spans="1:82">
      <c r="A57" s="67">
        <v>55</v>
      </c>
      <c r="B57" s="68">
        <v>16</v>
      </c>
      <c r="C57" s="69" t="s">
        <v>55</v>
      </c>
      <c r="D57" s="68" t="s">
        <v>23</v>
      </c>
      <c r="E57" s="67" t="s">
        <v>342</v>
      </c>
      <c r="F57" s="67" t="s">
        <v>343</v>
      </c>
      <c r="G57" s="70">
        <v>0.499305555555556</v>
      </c>
      <c r="H57" s="71">
        <v>0.52266203703703706</v>
      </c>
      <c r="I57" s="71">
        <v>0.53540509259259261</v>
      </c>
      <c r="J57" s="71">
        <v>0.56109953703703697</v>
      </c>
      <c r="K57" s="71">
        <v>0.57537037037037042</v>
      </c>
      <c r="L57" s="71">
        <v>0.5973032407407407</v>
      </c>
      <c r="M57" s="72">
        <f t="shared" si="2"/>
        <v>9.7997685185184702E-2</v>
      </c>
      <c r="N57" s="67" t="s">
        <v>344</v>
      </c>
      <c r="O57" s="71">
        <v>0.63248842592592591</v>
      </c>
      <c r="P57" s="72">
        <f t="shared" si="3"/>
        <v>4.155092592592613E-3</v>
      </c>
      <c r="Q57" s="71">
        <v>0.68087962962962967</v>
      </c>
      <c r="R57" s="71">
        <v>0.67680555555555555</v>
      </c>
      <c r="S57" s="71">
        <v>0.6683217592592593</v>
      </c>
      <c r="T57" s="71"/>
      <c r="U57" s="71"/>
      <c r="V57" s="71"/>
      <c r="W57" s="71">
        <v>0.65828703703703706</v>
      </c>
      <c r="X57" s="71">
        <v>0.68931712962962965</v>
      </c>
      <c r="Y57" s="72">
        <f t="shared" si="4"/>
        <v>5.6828703703703742E-2</v>
      </c>
      <c r="Z57" s="71">
        <v>0.70604166666666668</v>
      </c>
      <c r="AA57" s="71">
        <v>0.73351851851851846</v>
      </c>
      <c r="AB57" s="71">
        <v>0.76439814814814822</v>
      </c>
      <c r="AC57" s="71">
        <v>0.77590277777777772</v>
      </c>
      <c r="AD57" s="71">
        <v>0.78284722222222225</v>
      </c>
      <c r="AE57" s="71" t="s">
        <v>345</v>
      </c>
      <c r="AF57" s="71" t="s">
        <v>346</v>
      </c>
      <c r="AG57" s="72">
        <f t="shared" si="5"/>
        <v>9.3750000000001332E-3</v>
      </c>
      <c r="AH57" s="72">
        <f t="shared" si="0"/>
        <v>0.2057175925925927</v>
      </c>
      <c r="AI57" s="75">
        <v>0.89487268518518526</v>
      </c>
      <c r="AJ57" s="67"/>
      <c r="AK57" s="67"/>
      <c r="AL57" s="67"/>
      <c r="AM57" s="75">
        <v>5.3113425925925932E-2</v>
      </c>
      <c r="AN57" s="71">
        <v>0.10371527777777778</v>
      </c>
      <c r="AO57" s="72">
        <f t="shared" si="33"/>
        <v>0.30069444444444449</v>
      </c>
      <c r="AP57" s="75">
        <v>0.1810185185185185</v>
      </c>
      <c r="AQ57" s="75">
        <v>0.23122685185185185</v>
      </c>
      <c r="AR57" s="75">
        <v>0.30362268518518515</v>
      </c>
      <c r="AS57" s="75">
        <v>0.33734953703703702</v>
      </c>
      <c r="AT57" s="67"/>
      <c r="AU57" s="67"/>
      <c r="AV57" s="67"/>
      <c r="AW57" s="67"/>
      <c r="AX57" s="67"/>
      <c r="AY57" s="67"/>
      <c r="AZ57" s="75">
        <v>0.60018518518518515</v>
      </c>
      <c r="BA57" s="72">
        <f t="shared" si="7"/>
        <v>0.49646990740740737</v>
      </c>
      <c r="BB57" s="67"/>
      <c r="BC57" s="67"/>
      <c r="BD57" s="67"/>
      <c r="BE57" s="67"/>
      <c r="BF57" s="67"/>
      <c r="BG57" s="67"/>
      <c r="BH57" s="72">
        <f t="shared" si="8"/>
        <v>-0.60018518518518515</v>
      </c>
      <c r="BI57" s="67"/>
      <c r="BJ57" s="67"/>
      <c r="BK57" s="67"/>
      <c r="BL57" s="72">
        <f t="shared" si="9"/>
        <v>0</v>
      </c>
      <c r="BM57" s="67"/>
      <c r="BN57" s="67"/>
      <c r="BO57" s="67"/>
      <c r="BP57" s="67"/>
      <c r="BQ57" s="72">
        <f t="shared" si="10"/>
        <v>0</v>
      </c>
      <c r="BR57" s="67"/>
      <c r="BS57" s="67"/>
      <c r="BT57" s="72">
        <f t="shared" si="11"/>
        <v>0</v>
      </c>
      <c r="BU57" s="72"/>
      <c r="BV57" s="67"/>
      <c r="BW57" s="72">
        <v>6.9444444444444441E-3</v>
      </c>
      <c r="BX57" s="72">
        <f t="shared" si="12"/>
        <v>4.155092592592613E-3</v>
      </c>
      <c r="BY57" s="72">
        <f t="shared" si="13"/>
        <v>9.3750000000001332E-3</v>
      </c>
      <c r="BZ57" s="72">
        <v>2.5</v>
      </c>
      <c r="CA57" s="67"/>
      <c r="CB57" s="67" t="s">
        <v>24</v>
      </c>
      <c r="CC57" s="72"/>
      <c r="CD57" s="67" t="s">
        <v>56</v>
      </c>
    </row>
    <row r="58" spans="1:82">
      <c r="A58" s="67">
        <v>56</v>
      </c>
      <c r="B58" s="68">
        <v>16</v>
      </c>
      <c r="C58" s="69" t="s">
        <v>55</v>
      </c>
      <c r="D58" s="68" t="s">
        <v>23</v>
      </c>
      <c r="E58" s="67" t="s">
        <v>347</v>
      </c>
      <c r="F58" s="67" t="s">
        <v>348</v>
      </c>
      <c r="G58" s="70">
        <v>0.499305555555556</v>
      </c>
      <c r="H58" s="71">
        <v>0.52282407407407405</v>
      </c>
      <c r="I58" s="71">
        <v>0.53546296296296292</v>
      </c>
      <c r="J58" s="71">
        <v>0.56115740740740738</v>
      </c>
      <c r="K58" s="71">
        <v>0.5756134259259259</v>
      </c>
      <c r="L58" s="71">
        <v>0.5967824074074074</v>
      </c>
      <c r="M58" s="72">
        <f t="shared" si="2"/>
        <v>9.7476851851851398E-2</v>
      </c>
      <c r="N58" s="67" t="s">
        <v>349</v>
      </c>
      <c r="O58" s="71">
        <v>0.63245370370370368</v>
      </c>
      <c r="P58" s="72">
        <f t="shared" si="3"/>
        <v>3.8888888888889417E-3</v>
      </c>
      <c r="Q58" s="71"/>
      <c r="R58" s="71"/>
      <c r="S58" s="71"/>
      <c r="T58" s="71">
        <v>0.65156249999999993</v>
      </c>
      <c r="U58" s="71">
        <v>0.6388194444444445</v>
      </c>
      <c r="V58" s="71">
        <v>0.64508101851851851</v>
      </c>
      <c r="W58" s="71"/>
      <c r="X58" s="71">
        <v>0.68915509259259267</v>
      </c>
      <c r="Y58" s="72">
        <f t="shared" si="4"/>
        <v>5.6701388888888982E-2</v>
      </c>
      <c r="Z58" s="71">
        <v>0.7061574074074074</v>
      </c>
      <c r="AA58" s="71">
        <v>0.73354166666666665</v>
      </c>
      <c r="AB58" s="71">
        <v>0.76454861111111105</v>
      </c>
      <c r="AC58" s="71">
        <v>0.77598379629629621</v>
      </c>
      <c r="AD58" s="71">
        <v>0.78302083333333339</v>
      </c>
      <c r="AE58" s="71" t="s">
        <v>350</v>
      </c>
      <c r="AF58" s="71" t="s">
        <v>351</v>
      </c>
      <c r="AG58" s="72">
        <f t="shared" si="5"/>
        <v>9.7569444444444153E-3</v>
      </c>
      <c r="AH58" s="72">
        <f t="shared" si="0"/>
        <v>0.20674768518518516</v>
      </c>
      <c r="AI58" s="75">
        <v>0.89436342592592588</v>
      </c>
      <c r="AJ58" s="67"/>
      <c r="AK58" s="67"/>
      <c r="AL58" s="67"/>
      <c r="AM58" s="75">
        <v>5.2905092592592594E-2</v>
      </c>
      <c r="AN58" s="71">
        <v>0.10375000000000001</v>
      </c>
      <c r="AO58" s="72">
        <f t="shared" si="33"/>
        <v>0.30021990740740745</v>
      </c>
      <c r="AP58" s="75">
        <v>0.18159722222222222</v>
      </c>
      <c r="AQ58" s="75">
        <v>0.23131944444444444</v>
      </c>
      <c r="AR58" s="75">
        <v>0.30325231481481479</v>
      </c>
      <c r="AS58" s="75">
        <v>0.3369907407407407</v>
      </c>
      <c r="AT58" s="67"/>
      <c r="AU58" s="67"/>
      <c r="AV58" s="67"/>
      <c r="AW58" s="67"/>
      <c r="AX58" s="67"/>
      <c r="AY58" s="67"/>
      <c r="AZ58" s="75">
        <v>0.60008101851851847</v>
      </c>
      <c r="BA58" s="72">
        <f t="shared" si="7"/>
        <v>0.49633101851851846</v>
      </c>
      <c r="BB58" s="67"/>
      <c r="BC58" s="67"/>
      <c r="BD58" s="67"/>
      <c r="BE58" s="67"/>
      <c r="BF58" s="67"/>
      <c r="BG58" s="67"/>
      <c r="BH58" s="72">
        <f t="shared" si="8"/>
        <v>-0.60008101851851847</v>
      </c>
      <c r="BI58" s="67"/>
      <c r="BJ58" s="67"/>
      <c r="BK58" s="67"/>
      <c r="BL58" s="72">
        <f t="shared" si="9"/>
        <v>0</v>
      </c>
      <c r="BM58" s="67"/>
      <c r="BN58" s="67"/>
      <c r="BO58" s="67"/>
      <c r="BP58" s="67"/>
      <c r="BQ58" s="72">
        <f t="shared" si="10"/>
        <v>0</v>
      </c>
      <c r="BR58" s="67"/>
      <c r="BS58" s="67"/>
      <c r="BT58" s="72">
        <f t="shared" si="11"/>
        <v>0</v>
      </c>
      <c r="BU58" s="72"/>
      <c r="BV58" s="67"/>
      <c r="BW58" s="72">
        <v>6.9444444444444441E-3</v>
      </c>
      <c r="BX58" s="72">
        <f t="shared" si="12"/>
        <v>3.8888888888889417E-3</v>
      </c>
      <c r="BY58" s="72">
        <f t="shared" si="13"/>
        <v>9.7569444444444153E-3</v>
      </c>
      <c r="BZ58" s="72">
        <v>2.5</v>
      </c>
      <c r="CA58" s="67"/>
      <c r="CB58" s="67" t="s">
        <v>24</v>
      </c>
      <c r="CC58" s="72"/>
      <c r="CD58" s="67" t="s">
        <v>56</v>
      </c>
    </row>
    <row r="59" spans="1:82">
      <c r="A59" s="58">
        <v>57</v>
      </c>
      <c r="B59" s="59">
        <v>17</v>
      </c>
      <c r="C59" s="60" t="s">
        <v>58</v>
      </c>
      <c r="D59" s="59" t="s">
        <v>27</v>
      </c>
      <c r="E59" s="61" t="s">
        <v>352</v>
      </c>
      <c r="F59" s="61" t="s">
        <v>353</v>
      </c>
      <c r="G59" s="62">
        <v>0.499305555555556</v>
      </c>
      <c r="H59" s="63">
        <v>0.53900462962962969</v>
      </c>
      <c r="I59" s="63">
        <v>0.55415509259259255</v>
      </c>
      <c r="J59" s="63">
        <v>0.58560185185185187</v>
      </c>
      <c r="K59" s="63">
        <v>0.61407407407407411</v>
      </c>
      <c r="L59" s="63">
        <v>0.64383101851851854</v>
      </c>
      <c r="M59" s="64">
        <f t="shared" si="2"/>
        <v>0.14452546296296254</v>
      </c>
      <c r="N59" s="65" t="s">
        <v>354</v>
      </c>
      <c r="O59" s="63">
        <v>0.70021990740740747</v>
      </c>
      <c r="P59" s="64">
        <f t="shared" si="3"/>
        <v>4.7222222222222943E-3</v>
      </c>
      <c r="Q59" s="63"/>
      <c r="R59" s="63"/>
      <c r="S59" s="63">
        <v>0.729375</v>
      </c>
      <c r="T59" s="63">
        <v>0.71585648148148151</v>
      </c>
      <c r="U59" s="63">
        <v>0.70723379629629635</v>
      </c>
      <c r="V59" s="63">
        <v>0.72190972222222216</v>
      </c>
      <c r="W59" s="63"/>
      <c r="X59" s="63"/>
      <c r="Y59" s="64">
        <f t="shared" si="4"/>
        <v>-0.70021990740740747</v>
      </c>
      <c r="Z59" s="63">
        <v>0.78140046296296306</v>
      </c>
      <c r="AA59" s="63">
        <v>0.8162152777777778</v>
      </c>
      <c r="AB59" s="63">
        <v>0.86190972222222229</v>
      </c>
      <c r="AC59" s="63">
        <v>0.87703703703703706</v>
      </c>
      <c r="AD59" s="63">
        <v>0.89142361111111112</v>
      </c>
      <c r="AE59" s="63" t="s">
        <v>355</v>
      </c>
      <c r="AF59" s="63" t="s">
        <v>356</v>
      </c>
      <c r="AG59" s="64">
        <f t="shared" si="5"/>
        <v>2.5810185185184409E-3</v>
      </c>
      <c r="AH59" s="64">
        <f t="shared" si="0"/>
        <v>0.27658564814814812</v>
      </c>
      <c r="AI59" s="65"/>
      <c r="AJ59" s="65"/>
      <c r="AK59" s="65"/>
      <c r="AL59" s="65"/>
      <c r="AM59" s="76">
        <v>1.3807870370370371E-2</v>
      </c>
      <c r="AN59" s="63">
        <v>6.0277777777777784E-2</v>
      </c>
      <c r="AO59" s="64">
        <f>AN59+"24:00:00"-AF59</f>
        <v>0.13986111111111121</v>
      </c>
      <c r="AP59" s="76">
        <v>0.18251157407407406</v>
      </c>
      <c r="AQ59" s="76">
        <v>0.25912037037037033</v>
      </c>
      <c r="AR59" s="65"/>
      <c r="AS59" s="76">
        <v>0.31812499999999999</v>
      </c>
      <c r="AT59" s="65"/>
      <c r="AU59" s="65"/>
      <c r="AV59" s="65"/>
      <c r="AW59" s="65"/>
      <c r="AX59" s="76">
        <v>0.50025462962962963</v>
      </c>
      <c r="AY59" s="65"/>
      <c r="AZ59" s="76">
        <v>0.54704861111111114</v>
      </c>
      <c r="BA59" s="64">
        <f t="shared" si="7"/>
        <v>0.48677083333333337</v>
      </c>
      <c r="BB59" s="65"/>
      <c r="BC59" s="65"/>
      <c r="BD59" s="65"/>
      <c r="BE59" s="65"/>
      <c r="BF59" s="65"/>
      <c r="BG59" s="65"/>
      <c r="BH59" s="64">
        <f t="shared" si="8"/>
        <v>-0.54704861111111114</v>
      </c>
      <c r="BI59" s="65"/>
      <c r="BJ59" s="65"/>
      <c r="BK59" s="65"/>
      <c r="BL59" s="64">
        <f t="shared" si="9"/>
        <v>0</v>
      </c>
      <c r="BM59" s="76">
        <v>0.75788194444444434</v>
      </c>
      <c r="BN59" s="76">
        <v>0.83429398148148148</v>
      </c>
      <c r="BO59" s="76">
        <v>0.8825115740740741</v>
      </c>
      <c r="BP59" s="76">
        <v>0.96706018518518511</v>
      </c>
      <c r="BQ59" s="64">
        <f t="shared" si="10"/>
        <v>0.96706018518518511</v>
      </c>
      <c r="BR59" s="76">
        <v>3.9675925925925927E-2</v>
      </c>
      <c r="BS59" s="76">
        <v>9.3553240740740742E-2</v>
      </c>
      <c r="BT59" s="64">
        <f>BS59+"24:00:00"-BP59</f>
        <v>0.12649305555555557</v>
      </c>
      <c r="BU59" s="66">
        <f t="shared" si="26"/>
        <v>1.5942476851851848</v>
      </c>
      <c r="BV59" s="65"/>
      <c r="BW59" s="65"/>
      <c r="BX59" s="64">
        <f t="shared" si="12"/>
        <v>4.7222222222222943E-3</v>
      </c>
      <c r="BY59" s="64">
        <f t="shared" si="13"/>
        <v>2.5810185185184409E-3</v>
      </c>
      <c r="BZ59" s="64">
        <v>2.125</v>
      </c>
      <c r="CA59" s="65"/>
      <c r="CB59" s="65" t="s">
        <v>30</v>
      </c>
      <c r="CC59" s="64">
        <f t="shared" si="15"/>
        <v>3.7119444444444438</v>
      </c>
      <c r="CD59" s="61" t="s">
        <v>59</v>
      </c>
    </row>
    <row r="60" spans="1:82">
      <c r="A60" s="58">
        <v>58</v>
      </c>
      <c r="B60" s="59">
        <v>17</v>
      </c>
      <c r="C60" s="60" t="s">
        <v>58</v>
      </c>
      <c r="D60" s="59" t="s">
        <v>27</v>
      </c>
      <c r="E60" s="61" t="s">
        <v>357</v>
      </c>
      <c r="F60" s="61" t="s">
        <v>358</v>
      </c>
      <c r="G60" s="62">
        <v>0.499305555555556</v>
      </c>
      <c r="H60" s="63">
        <v>0.53905092592592596</v>
      </c>
      <c r="I60" s="63">
        <v>0.55431712962962965</v>
      </c>
      <c r="J60" s="63">
        <v>0.58526620370370364</v>
      </c>
      <c r="K60" s="63">
        <v>0.61212962962962958</v>
      </c>
      <c r="L60" s="63">
        <v>0.64376157407407408</v>
      </c>
      <c r="M60" s="64">
        <f t="shared" si="2"/>
        <v>0.14445601851851808</v>
      </c>
      <c r="N60" s="65" t="s">
        <v>359</v>
      </c>
      <c r="O60" s="63">
        <v>0.70011574074074068</v>
      </c>
      <c r="P60" s="64">
        <f t="shared" si="3"/>
        <v>5.1157407407407263E-3</v>
      </c>
      <c r="Q60" s="63"/>
      <c r="R60" s="63"/>
      <c r="S60" s="63">
        <v>0.72906249999999995</v>
      </c>
      <c r="T60" s="63">
        <v>0.71576388888888898</v>
      </c>
      <c r="U60" s="63">
        <v>0.7071412037037037</v>
      </c>
      <c r="V60" s="63">
        <v>0.72175925925925932</v>
      </c>
      <c r="W60" s="63"/>
      <c r="X60" s="63"/>
      <c r="Y60" s="64">
        <f t="shared" si="4"/>
        <v>-0.70011574074074068</v>
      </c>
      <c r="Z60" s="63">
        <v>0.78119212962962958</v>
      </c>
      <c r="AA60" s="63">
        <v>0.81607638888888889</v>
      </c>
      <c r="AB60" s="63">
        <v>0.86177083333333337</v>
      </c>
      <c r="AC60" s="63">
        <v>0.87696759259259249</v>
      </c>
      <c r="AD60" s="63">
        <v>0.8913078703703704</v>
      </c>
      <c r="AE60" s="63" t="s">
        <v>360</v>
      </c>
      <c r="AF60" s="63" t="s">
        <v>361</v>
      </c>
      <c r="AG60" s="64">
        <f t="shared" si="5"/>
        <v>2.4537037037037912E-3</v>
      </c>
      <c r="AH60" s="64">
        <f t="shared" si="0"/>
        <v>0.27640046296296295</v>
      </c>
      <c r="AI60" s="65"/>
      <c r="AJ60" s="65"/>
      <c r="AK60" s="65"/>
      <c r="AL60" s="65"/>
      <c r="AM60" s="76">
        <v>1.3692129629629629E-2</v>
      </c>
      <c r="AN60" s="63">
        <v>6.0381944444444446E-2</v>
      </c>
      <c r="AO60" s="64">
        <f t="shared" ref="AO60:AO62" si="34">AN60+"24:00:00"-AF60</f>
        <v>0.14021990740740742</v>
      </c>
      <c r="AP60" s="76">
        <v>0.18231481481481482</v>
      </c>
      <c r="AQ60" s="76">
        <v>0.25906250000000003</v>
      </c>
      <c r="AR60" s="65"/>
      <c r="AS60" s="76">
        <v>0.31800925925925927</v>
      </c>
      <c r="AT60" s="65"/>
      <c r="AU60" s="65"/>
      <c r="AV60" s="65"/>
      <c r="AW60" s="65"/>
      <c r="AX60" s="76">
        <v>0.49984953703703705</v>
      </c>
      <c r="AY60" s="65"/>
      <c r="AZ60" s="76">
        <v>0.54694444444444446</v>
      </c>
      <c r="BA60" s="64">
        <f t="shared" si="7"/>
        <v>0.48656250000000001</v>
      </c>
      <c r="BB60" s="65"/>
      <c r="BC60" s="65"/>
      <c r="BD60" s="65"/>
      <c r="BE60" s="65"/>
      <c r="BF60" s="65"/>
      <c r="BG60" s="65"/>
      <c r="BH60" s="64">
        <f t="shared" si="8"/>
        <v>-0.54694444444444446</v>
      </c>
      <c r="BI60" s="65"/>
      <c r="BJ60" s="65"/>
      <c r="BK60" s="65"/>
      <c r="BL60" s="64">
        <f t="shared" si="9"/>
        <v>0</v>
      </c>
      <c r="BM60" s="76">
        <v>0.75752314814814825</v>
      </c>
      <c r="BN60" s="76">
        <v>0.83417824074074076</v>
      </c>
      <c r="BO60" s="76">
        <v>0.88243055555555561</v>
      </c>
      <c r="BP60" s="76">
        <v>0.96699074074074076</v>
      </c>
      <c r="BQ60" s="64">
        <f t="shared" si="10"/>
        <v>0.96699074074074076</v>
      </c>
      <c r="BR60" s="76">
        <v>3.982638888888889E-2</v>
      </c>
      <c r="BS60" s="76">
        <v>9.331018518518519E-2</v>
      </c>
      <c r="BT60" s="64">
        <f t="shared" ref="BT60:BT62" si="35">BS60+"24:00:00"-BP60</f>
        <v>0.12631944444444443</v>
      </c>
      <c r="BU60" s="66">
        <f t="shared" si="26"/>
        <v>1.5940046296296293</v>
      </c>
      <c r="BV60" s="65"/>
      <c r="BW60" s="65"/>
      <c r="BX60" s="64">
        <f t="shared" si="12"/>
        <v>5.1157407407407263E-3</v>
      </c>
      <c r="BY60" s="64">
        <f t="shared" si="13"/>
        <v>2.4537037037037912E-3</v>
      </c>
      <c r="BZ60" s="64">
        <v>2.125</v>
      </c>
      <c r="CA60" s="65"/>
      <c r="CB60" s="65" t="s">
        <v>30</v>
      </c>
      <c r="CC60" s="64">
        <f t="shared" si="15"/>
        <v>3.7114351851851848</v>
      </c>
      <c r="CD60" s="61" t="s">
        <v>59</v>
      </c>
    </row>
    <row r="61" spans="1:82">
      <c r="A61" s="58">
        <v>59</v>
      </c>
      <c r="B61" s="59">
        <v>17</v>
      </c>
      <c r="C61" s="60" t="s">
        <v>58</v>
      </c>
      <c r="D61" s="59" t="s">
        <v>27</v>
      </c>
      <c r="E61" s="61" t="s">
        <v>362</v>
      </c>
      <c r="F61" s="61" t="s">
        <v>326</v>
      </c>
      <c r="G61" s="62">
        <v>0.499305555555556</v>
      </c>
      <c r="H61" s="63">
        <v>0.53929398148148155</v>
      </c>
      <c r="I61" s="63">
        <v>0.55440972222222229</v>
      </c>
      <c r="J61" s="63">
        <v>0.58607638888888891</v>
      </c>
      <c r="K61" s="63">
        <v>0.61423611111111109</v>
      </c>
      <c r="L61" s="63">
        <v>0.64378472222222227</v>
      </c>
      <c r="M61" s="64">
        <f t="shared" si="2"/>
        <v>0.14447916666666627</v>
      </c>
      <c r="N61" s="65" t="s">
        <v>363</v>
      </c>
      <c r="O61" s="63">
        <v>0.69998842592592592</v>
      </c>
      <c r="P61" s="64">
        <f t="shared" si="3"/>
        <v>4.7337962962963331E-3</v>
      </c>
      <c r="Q61" s="63">
        <v>0.73400462962962953</v>
      </c>
      <c r="R61" s="63">
        <v>0.72996527777777775</v>
      </c>
      <c r="S61" s="63"/>
      <c r="T61" s="63"/>
      <c r="U61" s="63"/>
      <c r="V61" s="63"/>
      <c r="W61" s="63">
        <v>0.71614583333333337</v>
      </c>
      <c r="X61" s="63"/>
      <c r="Y61" s="64">
        <f t="shared" si="4"/>
        <v>-0.69998842592592592</v>
      </c>
      <c r="Z61" s="63">
        <v>0.78148148148148155</v>
      </c>
      <c r="AA61" s="63">
        <v>0.81611111111111112</v>
      </c>
      <c r="AB61" s="63">
        <v>0.86201388888888886</v>
      </c>
      <c r="AC61" s="63">
        <v>0.8769097222222223</v>
      </c>
      <c r="AD61" s="63">
        <v>0.8912268518518518</v>
      </c>
      <c r="AE61" s="63" t="s">
        <v>364</v>
      </c>
      <c r="AF61" s="63" t="s">
        <v>365</v>
      </c>
      <c r="AG61" s="64">
        <f t="shared" si="5"/>
        <v>2.569444444444402E-3</v>
      </c>
      <c r="AH61" s="64">
        <f t="shared" si="0"/>
        <v>0.27645833333333325</v>
      </c>
      <c r="AI61" s="65"/>
      <c r="AJ61" s="65"/>
      <c r="AK61" s="65"/>
      <c r="AL61" s="65"/>
      <c r="AM61" s="76">
        <v>1.3923611111111111E-2</v>
      </c>
      <c r="AN61" s="63">
        <v>6.0162037037037042E-2</v>
      </c>
      <c r="AO61" s="64">
        <f t="shared" si="34"/>
        <v>0.13991898148148152</v>
      </c>
      <c r="AP61" s="76">
        <v>0.18244212962962961</v>
      </c>
      <c r="AQ61" s="76">
        <v>0.25898148148148148</v>
      </c>
      <c r="AR61" s="65"/>
      <c r="AS61" s="76">
        <v>0.3183449074074074</v>
      </c>
      <c r="AT61" s="65"/>
      <c r="AU61" s="65"/>
      <c r="AV61" s="65"/>
      <c r="AW61" s="65"/>
      <c r="AX61" s="76">
        <v>0.49996527777777783</v>
      </c>
      <c r="AY61" s="65"/>
      <c r="AZ61" s="76">
        <v>0.54701388888888891</v>
      </c>
      <c r="BA61" s="64">
        <f t="shared" si="7"/>
        <v>0.48685185185185187</v>
      </c>
      <c r="BB61" s="65"/>
      <c r="BC61" s="65"/>
      <c r="BD61" s="65"/>
      <c r="BE61" s="65"/>
      <c r="BF61" s="65"/>
      <c r="BG61" s="65"/>
      <c r="BH61" s="64">
        <f t="shared" si="8"/>
        <v>-0.54701388888888891</v>
      </c>
      <c r="BI61" s="65"/>
      <c r="BJ61" s="65"/>
      <c r="BK61" s="65"/>
      <c r="BL61" s="64">
        <f t="shared" si="9"/>
        <v>0</v>
      </c>
      <c r="BM61" s="76">
        <v>0.75775462962962958</v>
      </c>
      <c r="BN61" s="76">
        <v>0.83412037037037035</v>
      </c>
      <c r="BO61" s="76">
        <v>0.882349537037037</v>
      </c>
      <c r="BP61" s="76">
        <v>0.96696759259259257</v>
      </c>
      <c r="BQ61" s="64">
        <f t="shared" si="10"/>
        <v>0.96696759259259257</v>
      </c>
      <c r="BR61" s="76">
        <v>3.9768518518518516E-2</v>
      </c>
      <c r="BS61" s="76">
        <v>9.341435185185186E-2</v>
      </c>
      <c r="BT61" s="64">
        <f t="shared" si="35"/>
        <v>0.12644675925925919</v>
      </c>
      <c r="BU61" s="66">
        <f t="shared" si="26"/>
        <v>1.5941087962962959</v>
      </c>
      <c r="BV61" s="65"/>
      <c r="BW61" s="65"/>
      <c r="BX61" s="64">
        <f t="shared" si="12"/>
        <v>4.7337962962963331E-3</v>
      </c>
      <c r="BY61" s="64">
        <f t="shared" si="13"/>
        <v>2.569444444444402E-3</v>
      </c>
      <c r="BZ61" s="64">
        <v>2.125</v>
      </c>
      <c r="CA61" s="65"/>
      <c r="CB61" s="65" t="s">
        <v>30</v>
      </c>
      <c r="CC61" s="64">
        <f t="shared" si="15"/>
        <v>3.7118055555555554</v>
      </c>
      <c r="CD61" s="61" t="s">
        <v>59</v>
      </c>
    </row>
    <row r="62" spans="1:82">
      <c r="A62" s="58">
        <v>60</v>
      </c>
      <c r="B62" s="59">
        <v>17</v>
      </c>
      <c r="C62" s="60" t="s">
        <v>58</v>
      </c>
      <c r="D62" s="59" t="s">
        <v>27</v>
      </c>
      <c r="E62" s="61" t="s">
        <v>366</v>
      </c>
      <c r="F62" s="61" t="s">
        <v>367</v>
      </c>
      <c r="G62" s="62">
        <v>0.499305555555556</v>
      </c>
      <c r="H62" s="63">
        <v>0.53921296296296295</v>
      </c>
      <c r="I62" s="63">
        <v>0.55425925925925923</v>
      </c>
      <c r="J62" s="63">
        <v>0.58504629629629623</v>
      </c>
      <c r="K62" s="63">
        <v>0.61201388888888886</v>
      </c>
      <c r="L62" s="63">
        <v>0.64363425925925932</v>
      </c>
      <c r="M62" s="64">
        <f t="shared" si="2"/>
        <v>0.14432870370370332</v>
      </c>
      <c r="N62" s="65" t="s">
        <v>368</v>
      </c>
      <c r="O62" s="63">
        <v>0.69987268518518519</v>
      </c>
      <c r="P62" s="64">
        <f t="shared" si="3"/>
        <v>4.5254629629629672E-3</v>
      </c>
      <c r="Q62" s="63">
        <v>0.73392361111111104</v>
      </c>
      <c r="R62" s="63">
        <v>0.72984953703703714</v>
      </c>
      <c r="S62" s="63"/>
      <c r="T62" s="63"/>
      <c r="U62" s="63"/>
      <c r="V62" s="63"/>
      <c r="W62" s="63">
        <v>0.71608796296296295</v>
      </c>
      <c r="X62" s="63"/>
      <c r="Y62" s="64">
        <f t="shared" si="4"/>
        <v>-0.69987268518518519</v>
      </c>
      <c r="Z62" s="63">
        <v>0.78122685185185192</v>
      </c>
      <c r="AA62" s="63">
        <v>0.81597222222222221</v>
      </c>
      <c r="AB62" s="63">
        <v>0.86166666666666669</v>
      </c>
      <c r="AC62" s="63">
        <v>0.87685185185185188</v>
      </c>
      <c r="AD62" s="63">
        <v>0.89115740740740745</v>
      </c>
      <c r="AE62" s="63" t="s">
        <v>369</v>
      </c>
      <c r="AF62" s="63" t="s">
        <v>370</v>
      </c>
      <c r="AG62" s="64">
        <f t="shared" si="5"/>
        <v>2.5231481481482465E-3</v>
      </c>
      <c r="AH62" s="64">
        <f t="shared" si="0"/>
        <v>0.27665509259259258</v>
      </c>
      <c r="AI62" s="65"/>
      <c r="AJ62" s="65"/>
      <c r="AK62" s="65"/>
      <c r="AL62" s="65"/>
      <c r="AM62" s="76">
        <v>1.4027777777777778E-2</v>
      </c>
      <c r="AN62" s="63">
        <v>6.0243055555555557E-2</v>
      </c>
      <c r="AO62" s="64">
        <f t="shared" si="34"/>
        <v>0.13995370370370364</v>
      </c>
      <c r="AP62" s="76">
        <v>0.18237268518518521</v>
      </c>
      <c r="AQ62" s="76">
        <v>0.25892361111111112</v>
      </c>
      <c r="AR62" s="65"/>
      <c r="AS62" s="76">
        <v>0.31790509259259259</v>
      </c>
      <c r="AT62" s="65"/>
      <c r="AU62" s="65"/>
      <c r="AV62" s="65"/>
      <c r="AW62" s="65"/>
      <c r="AX62" s="76">
        <v>0.50015046296296295</v>
      </c>
      <c r="AY62" s="65"/>
      <c r="AZ62" s="76">
        <v>0.5470949074074074</v>
      </c>
      <c r="BA62" s="64">
        <f t="shared" si="7"/>
        <v>0.48685185185185187</v>
      </c>
      <c r="BB62" s="65"/>
      <c r="BC62" s="65"/>
      <c r="BD62" s="65"/>
      <c r="BE62" s="65"/>
      <c r="BF62" s="65"/>
      <c r="BG62" s="65"/>
      <c r="BH62" s="64">
        <f t="shared" si="8"/>
        <v>-0.5470949074074074</v>
      </c>
      <c r="BI62" s="65"/>
      <c r="BJ62" s="65"/>
      <c r="BK62" s="65"/>
      <c r="BL62" s="64">
        <f t="shared" si="9"/>
        <v>0</v>
      </c>
      <c r="BM62" s="76">
        <v>0.75743055555555561</v>
      </c>
      <c r="BN62" s="76">
        <v>0.83423611111111118</v>
      </c>
      <c r="BO62" s="76">
        <v>0.88238425925925934</v>
      </c>
      <c r="BP62" s="76">
        <v>0.96702546296296299</v>
      </c>
      <c r="BQ62" s="64">
        <f t="shared" si="10"/>
        <v>0.96702546296296299</v>
      </c>
      <c r="BR62" s="76">
        <v>3.9571759259259258E-2</v>
      </c>
      <c r="BS62" s="76">
        <v>9.347222222222222E-2</v>
      </c>
      <c r="BT62" s="64">
        <f t="shared" si="35"/>
        <v>0.12644675925925919</v>
      </c>
      <c r="BU62" s="66">
        <f t="shared" si="26"/>
        <v>1.5941666666666663</v>
      </c>
      <c r="BV62" s="65"/>
      <c r="BW62" s="65"/>
      <c r="BX62" s="64">
        <f t="shared" si="12"/>
        <v>4.5254629629629672E-3</v>
      </c>
      <c r="BY62" s="64">
        <f t="shared" si="13"/>
        <v>2.5231481481482465E-3</v>
      </c>
      <c r="BZ62" s="64">
        <v>2.125</v>
      </c>
      <c r="CA62" s="65"/>
      <c r="CB62" s="65" t="s">
        <v>30</v>
      </c>
      <c r="CC62" s="64">
        <f t="shared" si="15"/>
        <v>3.7121180555555551</v>
      </c>
      <c r="CD62" s="61" t="s">
        <v>59</v>
      </c>
    </row>
    <row r="63" spans="1:82">
      <c r="A63" s="67">
        <v>61</v>
      </c>
      <c r="B63" s="68">
        <v>18</v>
      </c>
      <c r="C63" s="69" t="s">
        <v>60</v>
      </c>
      <c r="D63" s="68" t="s">
        <v>23</v>
      </c>
      <c r="E63" s="67" t="s">
        <v>371</v>
      </c>
      <c r="F63" s="67" t="s">
        <v>372</v>
      </c>
      <c r="G63" s="70">
        <v>0.499305555555556</v>
      </c>
      <c r="H63" s="71">
        <v>0.52131944444444445</v>
      </c>
      <c r="I63" s="71">
        <v>0.53214120370370377</v>
      </c>
      <c r="J63" s="71">
        <v>0.55412037037037043</v>
      </c>
      <c r="K63" s="71">
        <v>0.56633101851851853</v>
      </c>
      <c r="L63" s="71">
        <v>0.58509259259259261</v>
      </c>
      <c r="M63" s="72">
        <f t="shared" si="2"/>
        <v>8.5787037037036606E-2</v>
      </c>
      <c r="N63" s="67" t="s">
        <v>373</v>
      </c>
      <c r="O63" s="71">
        <v>0.60843749999999996</v>
      </c>
      <c r="P63" s="72">
        <f t="shared" si="3"/>
        <v>4.9305555555555491E-3</v>
      </c>
      <c r="Q63" s="71">
        <v>0.62215277777777778</v>
      </c>
      <c r="R63" s="71">
        <v>0.61888888888888893</v>
      </c>
      <c r="S63" s="71">
        <v>0.6291782407407408</v>
      </c>
      <c r="T63" s="71"/>
      <c r="U63" s="71"/>
      <c r="V63" s="71"/>
      <c r="W63" s="71"/>
      <c r="X63" s="71">
        <v>0.63312500000000005</v>
      </c>
      <c r="Y63" s="72">
        <f t="shared" si="4"/>
        <v>2.4687500000000084E-2</v>
      </c>
      <c r="Z63" s="71">
        <v>0.64399305555555553</v>
      </c>
      <c r="AA63" s="71">
        <v>0.65296296296296297</v>
      </c>
      <c r="AB63" s="71">
        <v>0.66979166666666667</v>
      </c>
      <c r="AC63" s="71">
        <v>0.67745370370370372</v>
      </c>
      <c r="AD63" s="71">
        <v>0.68278935185185186</v>
      </c>
      <c r="AE63" s="71" t="s">
        <v>374</v>
      </c>
      <c r="AF63" s="71" t="s">
        <v>375</v>
      </c>
      <c r="AG63" s="72">
        <f t="shared" si="5"/>
        <v>1.782407407407316E-3</v>
      </c>
      <c r="AH63" s="72">
        <f t="shared" si="0"/>
        <v>0.10782407407407402</v>
      </c>
      <c r="AI63" s="75">
        <v>0.72770833333333329</v>
      </c>
      <c r="AJ63" s="75">
        <v>0.76684027777777775</v>
      </c>
      <c r="AK63" s="75">
        <v>0.7970949074074074</v>
      </c>
      <c r="AL63" s="75">
        <v>0.80857638888888894</v>
      </c>
      <c r="AM63" s="75">
        <v>0.8413194444444444</v>
      </c>
      <c r="AN63" s="71">
        <v>0.86303240740740739</v>
      </c>
      <c r="AO63" s="72">
        <f t="shared" si="14"/>
        <v>0.17011574074074076</v>
      </c>
      <c r="AP63" s="75">
        <v>0.90502314814814822</v>
      </c>
      <c r="AQ63" s="75">
        <v>0.93835648148148154</v>
      </c>
      <c r="AR63" s="75">
        <v>0.9728472222222222</v>
      </c>
      <c r="AS63" s="75">
        <v>0.99550925925925926</v>
      </c>
      <c r="AT63" s="75">
        <v>9.1840277777777771E-2</v>
      </c>
      <c r="AU63" s="75">
        <v>0.12375000000000001</v>
      </c>
      <c r="AV63" s="75">
        <v>0.15333333333333332</v>
      </c>
      <c r="AW63" s="75">
        <v>0.18305555555555555</v>
      </c>
      <c r="AX63" s="75">
        <v>0.22396990740740741</v>
      </c>
      <c r="AY63" s="75">
        <v>0.24096064814814813</v>
      </c>
      <c r="AZ63" s="75">
        <v>0.25057870370370372</v>
      </c>
      <c r="BA63" s="72">
        <f>AZ63+"24:00:00"-AN63</f>
        <v>0.38754629629629633</v>
      </c>
      <c r="BB63" s="75">
        <v>0.28961805555555559</v>
      </c>
      <c r="BC63" s="75">
        <v>0.33634259259259264</v>
      </c>
      <c r="BD63" s="75">
        <v>0.35857638888888888</v>
      </c>
      <c r="BE63" s="75">
        <v>0.39298611111111109</v>
      </c>
      <c r="BF63" s="75">
        <v>0.42542824074074076</v>
      </c>
      <c r="BG63" s="75">
        <v>0.45664351851851853</v>
      </c>
      <c r="BH63" s="72">
        <f t="shared" si="8"/>
        <v>0.20606481481481481</v>
      </c>
      <c r="BI63" s="75">
        <v>0.64708333333333334</v>
      </c>
      <c r="BJ63" s="75">
        <v>0.68453703703703705</v>
      </c>
      <c r="BK63" s="75">
        <v>0.70442129629629635</v>
      </c>
      <c r="BL63" s="72">
        <f t="shared" si="9"/>
        <v>0.24777777777777782</v>
      </c>
      <c r="BM63" s="75">
        <v>0.75472222222222218</v>
      </c>
      <c r="BN63" s="75">
        <v>0.79722222222222217</v>
      </c>
      <c r="BO63" s="75">
        <v>0.82206018518518509</v>
      </c>
      <c r="BP63" s="75">
        <v>0.87982638888888898</v>
      </c>
      <c r="BQ63" s="72">
        <f t="shared" si="10"/>
        <v>0.17540509259259263</v>
      </c>
      <c r="BR63" s="75">
        <v>0.9208101851851852</v>
      </c>
      <c r="BS63" s="75">
        <v>0.95434027777777775</v>
      </c>
      <c r="BT63" s="72">
        <f t="shared" si="11"/>
        <v>7.4513888888888768E-2</v>
      </c>
      <c r="BU63" s="72">
        <f>(BS63+"24:00:00"-G63)</f>
        <v>1.455034722222222</v>
      </c>
      <c r="BV63" s="67"/>
      <c r="BW63" s="72">
        <v>1.3888888888888888E-2</v>
      </c>
      <c r="BX63" s="72">
        <f t="shared" si="12"/>
        <v>4.9305555555555491E-3</v>
      </c>
      <c r="BY63" s="72">
        <f t="shared" si="13"/>
        <v>1.782407407407316E-3</v>
      </c>
      <c r="BZ63" s="72">
        <v>0</v>
      </c>
      <c r="CA63" s="67"/>
      <c r="CB63" s="67" t="s">
        <v>30</v>
      </c>
      <c r="CC63" s="72">
        <f t="shared" si="15"/>
        <v>1.4344328703703701</v>
      </c>
      <c r="CD63" s="67"/>
    </row>
    <row r="64" spans="1:82">
      <c r="A64" s="67">
        <v>62</v>
      </c>
      <c r="B64" s="68">
        <v>18</v>
      </c>
      <c r="C64" s="69" t="s">
        <v>60</v>
      </c>
      <c r="D64" s="68" t="s">
        <v>23</v>
      </c>
      <c r="E64" s="67" t="s">
        <v>376</v>
      </c>
      <c r="F64" s="67" t="s">
        <v>377</v>
      </c>
      <c r="G64" s="70">
        <v>0.499305555555556</v>
      </c>
      <c r="H64" s="71">
        <v>0.52106481481481481</v>
      </c>
      <c r="I64" s="71">
        <v>0.53210648148148143</v>
      </c>
      <c r="J64" s="71">
        <v>0.55462962962962969</v>
      </c>
      <c r="K64" s="71">
        <v>0.56660879629629635</v>
      </c>
      <c r="L64" s="71">
        <v>0.5852546296296296</v>
      </c>
      <c r="M64" s="72">
        <f t="shared" si="2"/>
        <v>8.5949074074073595E-2</v>
      </c>
      <c r="N64" s="67" t="s">
        <v>378</v>
      </c>
      <c r="O64" s="71">
        <v>0.60840277777777774</v>
      </c>
      <c r="P64" s="72">
        <f t="shared" si="3"/>
        <v>5.0347222222222321E-3</v>
      </c>
      <c r="Q64" s="71"/>
      <c r="R64" s="71"/>
      <c r="S64" s="71"/>
      <c r="T64" s="71">
        <v>0.62517361111111114</v>
      </c>
      <c r="U64" s="71">
        <v>0.61815972222222226</v>
      </c>
      <c r="V64" s="71">
        <v>0.62129629629629635</v>
      </c>
      <c r="W64" s="71">
        <v>0.61167824074074073</v>
      </c>
      <c r="X64" s="71">
        <v>0.63288194444444446</v>
      </c>
      <c r="Y64" s="72">
        <f t="shared" si="4"/>
        <v>2.4479166666666718E-2</v>
      </c>
      <c r="Z64" s="71">
        <v>0.64403935185185179</v>
      </c>
      <c r="AA64" s="71">
        <v>0.65305555555555561</v>
      </c>
      <c r="AB64" s="71">
        <v>0.66987268518518517</v>
      </c>
      <c r="AC64" s="71">
        <v>0.67741898148148139</v>
      </c>
      <c r="AD64" s="71">
        <v>0.68291666666666673</v>
      </c>
      <c r="AE64" s="71" t="s">
        <v>379</v>
      </c>
      <c r="AF64" s="71" t="s">
        <v>380</v>
      </c>
      <c r="AG64" s="72">
        <f t="shared" si="5"/>
        <v>1.6898148148148939E-3</v>
      </c>
      <c r="AH64" s="72">
        <f t="shared" si="0"/>
        <v>0.10763888888888895</v>
      </c>
      <c r="AI64" s="75">
        <v>0.72746527777777781</v>
      </c>
      <c r="AJ64" s="75">
        <v>0.76400462962962967</v>
      </c>
      <c r="AK64" s="75">
        <v>0.79730324074074066</v>
      </c>
      <c r="AL64" s="75">
        <v>0.80835648148148154</v>
      </c>
      <c r="AM64" s="75">
        <v>0.84136574074074078</v>
      </c>
      <c r="AN64" s="71">
        <v>0.86313657407407407</v>
      </c>
      <c r="AO64" s="72">
        <f t="shared" si="14"/>
        <v>0.17024305555555552</v>
      </c>
      <c r="AP64" s="75">
        <v>0.90535879629629623</v>
      </c>
      <c r="AQ64" s="75">
        <v>0.93844907407407396</v>
      </c>
      <c r="AR64" s="75">
        <v>0.97348379629629633</v>
      </c>
      <c r="AS64" s="75">
        <v>0.99575231481481474</v>
      </c>
      <c r="AT64" s="75">
        <v>9.1516203703703711E-2</v>
      </c>
      <c r="AU64" s="75">
        <v>0.12400462962962962</v>
      </c>
      <c r="AV64" s="75">
        <v>0.15375</v>
      </c>
      <c r="AW64" s="75">
        <v>0.18326388888888889</v>
      </c>
      <c r="AX64" s="75">
        <v>0.22387731481481479</v>
      </c>
      <c r="AY64" s="75">
        <v>0.24112268518518518</v>
      </c>
      <c r="AZ64" s="75">
        <v>0.25046296296296294</v>
      </c>
      <c r="BA64" s="72">
        <f t="shared" ref="BA64:BA66" si="36">AZ64+"24:00:00"-AN64</f>
        <v>0.38732638888888882</v>
      </c>
      <c r="BB64" s="75">
        <v>0.28988425925925926</v>
      </c>
      <c r="BC64" s="75">
        <v>0.33630787037037035</v>
      </c>
      <c r="BD64" s="75">
        <v>0.35871527777777779</v>
      </c>
      <c r="BE64" s="75">
        <v>0.39293981481481483</v>
      </c>
      <c r="BF64" s="75">
        <v>0.42530092592592594</v>
      </c>
      <c r="BG64" s="75">
        <v>0.45666666666666672</v>
      </c>
      <c r="BH64" s="72">
        <f t="shared" si="8"/>
        <v>0.20620370370370378</v>
      </c>
      <c r="BI64" s="75">
        <v>0.64645833333333336</v>
      </c>
      <c r="BJ64" s="75">
        <v>0.68491898148148145</v>
      </c>
      <c r="BK64" s="75">
        <v>0.70438657407407401</v>
      </c>
      <c r="BL64" s="72">
        <f t="shared" si="9"/>
        <v>0.24771990740740729</v>
      </c>
      <c r="BM64" s="75">
        <v>0.75458333333333327</v>
      </c>
      <c r="BN64" s="75">
        <v>0.7970949074074074</v>
      </c>
      <c r="BO64" s="75">
        <v>0.82212962962962965</v>
      </c>
      <c r="BP64" s="75">
        <v>0.88016203703703699</v>
      </c>
      <c r="BQ64" s="72">
        <f t="shared" si="10"/>
        <v>0.17577546296296298</v>
      </c>
      <c r="BR64" s="75">
        <v>0.92098379629629623</v>
      </c>
      <c r="BS64" s="75">
        <v>0.95444444444444443</v>
      </c>
      <c r="BT64" s="72">
        <f t="shared" si="11"/>
        <v>7.4282407407407436E-2</v>
      </c>
      <c r="BU64" s="72">
        <f t="shared" ref="BU64:BU66" si="37">(BS64+"24:00:00"-G64)</f>
        <v>1.4551388888888885</v>
      </c>
      <c r="BV64" s="67"/>
      <c r="BW64" s="72">
        <v>1.3888888888888888E-2</v>
      </c>
      <c r="BX64" s="72">
        <f t="shared" si="12"/>
        <v>5.0347222222222321E-3</v>
      </c>
      <c r="BY64" s="72">
        <f t="shared" si="13"/>
        <v>1.6898148148148939E-3</v>
      </c>
      <c r="BZ64" s="72">
        <v>0</v>
      </c>
      <c r="CA64" s="67"/>
      <c r="CB64" s="67" t="s">
        <v>30</v>
      </c>
      <c r="CC64" s="72">
        <f t="shared" si="15"/>
        <v>1.4345254629629625</v>
      </c>
      <c r="CD64" s="67"/>
    </row>
    <row r="65" spans="1:82">
      <c r="A65" s="67">
        <v>63</v>
      </c>
      <c r="B65" s="68">
        <v>18</v>
      </c>
      <c r="C65" s="69" t="s">
        <v>60</v>
      </c>
      <c r="D65" s="68" t="s">
        <v>23</v>
      </c>
      <c r="E65" s="67" t="s">
        <v>381</v>
      </c>
      <c r="F65" s="67" t="s">
        <v>382</v>
      </c>
      <c r="G65" s="70">
        <v>0.499305555555556</v>
      </c>
      <c r="H65" s="71"/>
      <c r="I65" s="71">
        <v>0.53206018518518516</v>
      </c>
      <c r="J65" s="71">
        <v>0.55434027777777783</v>
      </c>
      <c r="K65" s="71">
        <v>0.56658564814814816</v>
      </c>
      <c r="L65" s="71">
        <v>0.58513888888888888</v>
      </c>
      <c r="M65" s="72">
        <f t="shared" si="2"/>
        <v>8.5833333333332873E-2</v>
      </c>
      <c r="N65" s="67" t="s">
        <v>383</v>
      </c>
      <c r="O65" s="71">
        <v>0.60836805555555562</v>
      </c>
      <c r="P65" s="72">
        <f t="shared" si="3"/>
        <v>4.9768518518519267E-3</v>
      </c>
      <c r="Q65" s="71"/>
      <c r="R65" s="71"/>
      <c r="S65" s="71"/>
      <c r="T65" s="71">
        <v>0.62534722222222217</v>
      </c>
      <c r="U65" s="71">
        <v>0.61824074074074076</v>
      </c>
      <c r="V65" s="71">
        <v>0.6213657407407408</v>
      </c>
      <c r="W65" s="71">
        <v>0.61182870370370368</v>
      </c>
      <c r="X65" s="71">
        <v>0.63299768518518518</v>
      </c>
      <c r="Y65" s="72">
        <f t="shared" si="4"/>
        <v>2.4629629629629557E-2</v>
      </c>
      <c r="Z65" s="71">
        <v>0.64396990740740734</v>
      </c>
      <c r="AA65" s="71">
        <v>0.65299768518518519</v>
      </c>
      <c r="AB65" s="71">
        <v>0.66982638888888879</v>
      </c>
      <c r="AC65" s="71">
        <v>0.6774768518518518</v>
      </c>
      <c r="AD65" s="71">
        <v>0.68281249999999993</v>
      </c>
      <c r="AE65" s="71" t="s">
        <v>384</v>
      </c>
      <c r="AF65" s="71" t="s">
        <v>385</v>
      </c>
      <c r="AG65" s="72">
        <f t="shared" si="5"/>
        <v>1.678240740740744E-3</v>
      </c>
      <c r="AH65" s="72">
        <f t="shared" si="0"/>
        <v>0.10770833333333341</v>
      </c>
      <c r="AI65" s="75">
        <v>0.72725694444444444</v>
      </c>
      <c r="AJ65" s="75">
        <v>0.76410879629629624</v>
      </c>
      <c r="AK65" s="75">
        <v>0.79693287037037042</v>
      </c>
      <c r="AL65" s="75">
        <v>0.80842592592592588</v>
      </c>
      <c r="AM65" s="75">
        <v>0.84128472222222228</v>
      </c>
      <c r="AN65" s="71">
        <v>0.86311342592592588</v>
      </c>
      <c r="AO65" s="72">
        <f t="shared" si="14"/>
        <v>0.1702662037037036</v>
      </c>
      <c r="AP65" s="75">
        <v>0.90509259259259256</v>
      </c>
      <c r="AQ65" s="75">
        <v>0.93813657407407414</v>
      </c>
      <c r="AR65" s="75">
        <v>0.97303240740740737</v>
      </c>
      <c r="AS65" s="75">
        <v>0.99564814814814817</v>
      </c>
      <c r="AT65" s="75">
        <v>9.1631944444444446E-2</v>
      </c>
      <c r="AU65" s="75">
        <v>0.12412037037037038</v>
      </c>
      <c r="AV65" s="75">
        <v>0.15356481481481482</v>
      </c>
      <c r="AW65" s="75">
        <v>0.18309027777777778</v>
      </c>
      <c r="AX65" s="75">
        <v>0.22392361111111111</v>
      </c>
      <c r="AY65" s="75">
        <v>0.24108796296296298</v>
      </c>
      <c r="AZ65" s="75">
        <v>0.25071759259259258</v>
      </c>
      <c r="BA65" s="72">
        <f t="shared" si="36"/>
        <v>0.38760416666666675</v>
      </c>
      <c r="BB65" s="75">
        <v>0.28994212962962962</v>
      </c>
      <c r="BC65" s="75">
        <v>0.33624999999999999</v>
      </c>
      <c r="BD65" s="75">
        <v>0.35874999999999996</v>
      </c>
      <c r="BE65" s="75">
        <v>0.39285879629629633</v>
      </c>
      <c r="BF65" s="75">
        <v>0.42540509259259257</v>
      </c>
      <c r="BG65" s="75">
        <v>0.4566087962962963</v>
      </c>
      <c r="BH65" s="72">
        <f t="shared" si="8"/>
        <v>0.20589120370370373</v>
      </c>
      <c r="BI65" s="75">
        <v>0.64687499999999998</v>
      </c>
      <c r="BJ65" s="75">
        <v>0.68511574074074078</v>
      </c>
      <c r="BK65" s="75">
        <v>0.70436342592592593</v>
      </c>
      <c r="BL65" s="72">
        <f t="shared" si="9"/>
        <v>0.24775462962962963</v>
      </c>
      <c r="BM65" s="75">
        <v>0.75496527777777789</v>
      </c>
      <c r="BN65" s="75">
        <v>0.796875</v>
      </c>
      <c r="BO65" s="75">
        <v>0.82226851851851857</v>
      </c>
      <c r="BP65" s="75">
        <v>0.87975694444444441</v>
      </c>
      <c r="BQ65" s="72">
        <f t="shared" si="10"/>
        <v>0.17539351851851848</v>
      </c>
      <c r="BR65" s="75">
        <v>0.92091435185185189</v>
      </c>
      <c r="BS65" s="75">
        <v>0.95438657407407401</v>
      </c>
      <c r="BT65" s="72">
        <f t="shared" si="11"/>
        <v>7.4629629629629601E-2</v>
      </c>
      <c r="BU65" s="72">
        <f t="shared" si="37"/>
        <v>1.4550810185185181</v>
      </c>
      <c r="BV65" s="67"/>
      <c r="BW65" s="72">
        <v>1.3888888888888888E-2</v>
      </c>
      <c r="BX65" s="72">
        <f t="shared" si="12"/>
        <v>4.9768518518519267E-3</v>
      </c>
      <c r="BY65" s="72">
        <f t="shared" si="13"/>
        <v>1.678240740740744E-3</v>
      </c>
      <c r="BZ65" s="72">
        <v>0.125</v>
      </c>
      <c r="CA65" s="67"/>
      <c r="CB65" s="67" t="s">
        <v>30</v>
      </c>
      <c r="CC65" s="72">
        <f t="shared" si="15"/>
        <v>1.5595370370370367</v>
      </c>
      <c r="CD65" s="67" t="s">
        <v>31</v>
      </c>
    </row>
    <row r="66" spans="1:82">
      <c r="A66" s="67">
        <v>64</v>
      </c>
      <c r="B66" s="68">
        <v>18</v>
      </c>
      <c r="C66" s="69" t="s">
        <v>60</v>
      </c>
      <c r="D66" s="68" t="s">
        <v>23</v>
      </c>
      <c r="E66" s="67" t="s">
        <v>386</v>
      </c>
      <c r="F66" s="67" t="s">
        <v>218</v>
      </c>
      <c r="G66" s="70">
        <v>0.499305555555556</v>
      </c>
      <c r="H66" s="71">
        <v>0.52126157407407414</v>
      </c>
      <c r="I66" s="71">
        <v>0.53207175925925931</v>
      </c>
      <c r="J66" s="71">
        <v>0.55421296296296296</v>
      </c>
      <c r="K66" s="71">
        <v>0.5664583333333334</v>
      </c>
      <c r="L66" s="71">
        <v>0.58505787037037038</v>
      </c>
      <c r="M66" s="72">
        <f t="shared" si="2"/>
        <v>8.5752314814814379E-2</v>
      </c>
      <c r="N66" s="67" t="s">
        <v>387</v>
      </c>
      <c r="O66" s="71">
        <v>0.60835648148148147</v>
      </c>
      <c r="P66" s="72">
        <f t="shared" si="3"/>
        <v>5.3587962962963198E-3</v>
      </c>
      <c r="Q66" s="71">
        <v>0.62204861111111109</v>
      </c>
      <c r="R66" s="71">
        <v>0.61884259259259256</v>
      </c>
      <c r="S66" s="71">
        <v>0.62923611111111111</v>
      </c>
      <c r="T66" s="71"/>
      <c r="U66" s="71"/>
      <c r="V66" s="71"/>
      <c r="W66" s="71"/>
      <c r="X66" s="71">
        <v>0.63304398148148155</v>
      </c>
      <c r="Y66" s="72">
        <f t="shared" si="4"/>
        <v>2.4687500000000084E-2</v>
      </c>
      <c r="Z66" s="71">
        <v>0.64401620370370372</v>
      </c>
      <c r="AA66" s="71">
        <v>0.65302083333333327</v>
      </c>
      <c r="AB66" s="71">
        <v>0.66984953703703709</v>
      </c>
      <c r="AC66" s="71">
        <v>0.67754629629629637</v>
      </c>
      <c r="AD66" s="71">
        <v>0.68287037037037035</v>
      </c>
      <c r="AE66" s="71" t="s">
        <v>388</v>
      </c>
      <c r="AF66" s="71" t="s">
        <v>389</v>
      </c>
      <c r="AG66" s="72">
        <f t="shared" si="5"/>
        <v>1.7129629629628607E-3</v>
      </c>
      <c r="AH66" s="72">
        <f t="shared" si="0"/>
        <v>0.10788194444444443</v>
      </c>
      <c r="AI66" s="75">
        <v>0.7273263888888889</v>
      </c>
      <c r="AJ66" s="75">
        <v>0.76386574074074076</v>
      </c>
      <c r="AK66" s="75">
        <v>0.79751157407407414</v>
      </c>
      <c r="AL66" s="75">
        <v>0.80850694444444438</v>
      </c>
      <c r="AM66" s="75">
        <v>0.84138888888888885</v>
      </c>
      <c r="AN66" s="71">
        <v>0.86306712962962961</v>
      </c>
      <c r="AO66" s="72">
        <f t="shared" si="14"/>
        <v>0.1701273148148148</v>
      </c>
      <c r="AP66" s="75">
        <v>0.90520833333333339</v>
      </c>
      <c r="AQ66" s="75">
        <v>0.93793981481481481</v>
      </c>
      <c r="AR66" s="75">
        <v>0.97328703703703701</v>
      </c>
      <c r="AS66" s="75">
        <v>0.99556712962962957</v>
      </c>
      <c r="AT66" s="75">
        <v>9.1724537037037035E-2</v>
      </c>
      <c r="AU66" s="75">
        <v>0.12391203703703703</v>
      </c>
      <c r="AV66" s="75">
        <v>0.15420138888888887</v>
      </c>
      <c r="AW66" s="75">
        <v>0.1832060185185185</v>
      </c>
      <c r="AX66" s="75">
        <v>0.22373842592592594</v>
      </c>
      <c r="AY66" s="75">
        <v>0.24121527777777776</v>
      </c>
      <c r="AZ66" s="75">
        <v>0.25063657407407408</v>
      </c>
      <c r="BA66" s="72">
        <f t="shared" si="36"/>
        <v>0.38756944444444452</v>
      </c>
      <c r="BB66" s="75">
        <v>0.2898263888888889</v>
      </c>
      <c r="BC66" s="75">
        <v>0.33648148148148144</v>
      </c>
      <c r="BD66" s="75">
        <v>0.3586805555555555</v>
      </c>
      <c r="BE66" s="75">
        <v>0.39326388888888886</v>
      </c>
      <c r="BF66" s="75">
        <v>0.42548611111111106</v>
      </c>
      <c r="BG66" s="75">
        <v>0.45656249999999998</v>
      </c>
      <c r="BH66" s="72">
        <f t="shared" si="8"/>
        <v>0.2059259259259259</v>
      </c>
      <c r="BI66" s="75">
        <v>0.64627314814814818</v>
      </c>
      <c r="BJ66" s="75">
        <v>0.68479166666666658</v>
      </c>
      <c r="BK66" s="75">
        <v>0.70444444444444443</v>
      </c>
      <c r="BL66" s="72">
        <f t="shared" si="9"/>
        <v>0.24788194444444445</v>
      </c>
      <c r="BM66" s="75">
        <v>0.75481481481481483</v>
      </c>
      <c r="BN66" s="75">
        <v>0.79734953703703704</v>
      </c>
      <c r="BO66" s="75">
        <v>0.82223379629629623</v>
      </c>
      <c r="BP66" s="75">
        <v>0.88009259259259265</v>
      </c>
      <c r="BQ66" s="72">
        <f t="shared" si="10"/>
        <v>0.17564814814814822</v>
      </c>
      <c r="BR66" s="75">
        <v>0.92087962962962966</v>
      </c>
      <c r="BS66" s="75">
        <v>0.9544097222222222</v>
      </c>
      <c r="BT66" s="72">
        <f t="shared" si="11"/>
        <v>7.4317129629629552E-2</v>
      </c>
      <c r="BU66" s="72">
        <f t="shared" si="37"/>
        <v>1.4551041666666662</v>
      </c>
      <c r="BV66" s="67"/>
      <c r="BW66" s="72">
        <v>1.3888888888888888E-2</v>
      </c>
      <c r="BX66" s="72">
        <f t="shared" si="12"/>
        <v>5.3587962962963198E-3</v>
      </c>
      <c r="BY66" s="72">
        <f t="shared" si="13"/>
        <v>1.7129629629628607E-3</v>
      </c>
      <c r="BZ66" s="72">
        <v>0</v>
      </c>
      <c r="CA66" s="67"/>
      <c r="CB66" s="67" t="s">
        <v>30</v>
      </c>
      <c r="CC66" s="72">
        <f t="shared" si="15"/>
        <v>1.4341435185185183</v>
      </c>
      <c r="CD66" s="67"/>
    </row>
    <row r="67" spans="1:82">
      <c r="A67" s="58">
        <v>65</v>
      </c>
      <c r="B67" s="59">
        <v>19</v>
      </c>
      <c r="C67" s="60" t="s">
        <v>61</v>
      </c>
      <c r="D67" s="59" t="s">
        <v>27</v>
      </c>
      <c r="E67" s="61" t="s">
        <v>390</v>
      </c>
      <c r="F67" s="61" t="s">
        <v>391</v>
      </c>
      <c r="G67" s="62">
        <v>0.499305555555556</v>
      </c>
      <c r="H67" s="63">
        <v>0.52349537037037031</v>
      </c>
      <c r="I67" s="63">
        <v>0.53594907407407411</v>
      </c>
      <c r="J67" s="63">
        <v>0.56216435185185187</v>
      </c>
      <c r="K67" s="63">
        <v>0.5814583333333333</v>
      </c>
      <c r="L67" s="63">
        <v>0.61138888888888887</v>
      </c>
      <c r="M67" s="64">
        <f t="shared" si="2"/>
        <v>0.11208333333333287</v>
      </c>
      <c r="N67" s="65" t="s">
        <v>392</v>
      </c>
      <c r="O67" s="63">
        <v>0.63915509259259262</v>
      </c>
      <c r="P67" s="64">
        <f t="shared" si="3"/>
        <v>5.8680555555555847E-3</v>
      </c>
      <c r="Q67" s="63"/>
      <c r="R67" s="63"/>
      <c r="S67" s="63"/>
      <c r="T67" s="63">
        <v>0.67596064814814805</v>
      </c>
      <c r="U67" s="63">
        <v>0.66781250000000003</v>
      </c>
      <c r="V67" s="63">
        <v>0.67098379629629623</v>
      </c>
      <c r="W67" s="63">
        <v>0.65712962962962962</v>
      </c>
      <c r="X67" s="63">
        <v>0.68171296296296291</v>
      </c>
      <c r="Y67" s="64">
        <f t="shared" si="4"/>
        <v>4.2557870370370288E-2</v>
      </c>
      <c r="Z67" s="63">
        <v>0.69528935185185192</v>
      </c>
      <c r="AA67" s="63">
        <v>0.70681712962962961</v>
      </c>
      <c r="AB67" s="63">
        <v>0.72843750000000007</v>
      </c>
      <c r="AC67" s="63">
        <v>0.73826388888888894</v>
      </c>
      <c r="AD67" s="63">
        <v>0.74462962962962964</v>
      </c>
      <c r="AE67" s="63" t="s">
        <v>393</v>
      </c>
      <c r="AF67" s="63" t="s">
        <v>394</v>
      </c>
      <c r="AG67" s="64">
        <f t="shared" si="5"/>
        <v>1.782407407407538E-3</v>
      </c>
      <c r="AH67" s="64">
        <f t="shared" ref="AH67:AH70" si="38">AF67-L67</f>
        <v>0.14469907407407412</v>
      </c>
      <c r="AI67" s="76">
        <v>0.81828703703703709</v>
      </c>
      <c r="AJ67" s="76">
        <v>0.88150462962962972</v>
      </c>
      <c r="AK67" s="76">
        <v>0.92494212962962974</v>
      </c>
      <c r="AL67" s="76">
        <v>0.94379629629629624</v>
      </c>
      <c r="AM67" s="76">
        <v>0.98798611111111112</v>
      </c>
      <c r="AN67" s="63">
        <v>2.9849537037037036E-2</v>
      </c>
      <c r="AO67" s="64">
        <f>AN67+"24:00:00"-AF67</f>
        <v>0.27376157407407409</v>
      </c>
      <c r="AP67" s="76">
        <v>0.11157407407407406</v>
      </c>
      <c r="AQ67" s="76">
        <v>0.15899305555555557</v>
      </c>
      <c r="AR67" s="76">
        <v>0.19413194444444445</v>
      </c>
      <c r="AS67" s="76">
        <v>0.23023148148148151</v>
      </c>
      <c r="AT67" s="76">
        <v>0.40663194444444445</v>
      </c>
      <c r="AU67" s="76">
        <v>0.45222222222222225</v>
      </c>
      <c r="AV67" s="76">
        <v>0.48121527777777778</v>
      </c>
      <c r="AW67" s="76">
        <v>0.51732638888888893</v>
      </c>
      <c r="AX67" s="76">
        <v>0.57793981481481482</v>
      </c>
      <c r="AY67" s="76">
        <v>0.59755787037037034</v>
      </c>
      <c r="AZ67" s="76">
        <v>0.60741898148148155</v>
      </c>
      <c r="BA67" s="64">
        <f t="shared" si="7"/>
        <v>0.57756944444444447</v>
      </c>
      <c r="BB67" s="65"/>
      <c r="BC67" s="65"/>
      <c r="BD67" s="65"/>
      <c r="BE67" s="65"/>
      <c r="BF67" s="65"/>
      <c r="BG67" s="76">
        <v>0.69489583333333327</v>
      </c>
      <c r="BH67" s="64">
        <f t="shared" si="8"/>
        <v>8.7476851851851722E-2</v>
      </c>
      <c r="BI67" s="76">
        <v>0.95421296296296287</v>
      </c>
      <c r="BJ67" s="76">
        <v>2.0601851851851854E-2</v>
      </c>
      <c r="BK67" s="76">
        <v>4.9907407407407407E-2</v>
      </c>
      <c r="BL67" s="64">
        <f>BK67+"24:00:00"-BG67</f>
        <v>0.35501157407407424</v>
      </c>
      <c r="BM67" s="76">
        <v>0.17864583333333331</v>
      </c>
      <c r="BN67" s="76">
        <v>0.27774305555555556</v>
      </c>
      <c r="BO67" s="76">
        <v>0.31792824074074072</v>
      </c>
      <c r="BP67" s="76">
        <v>0.39347222222222222</v>
      </c>
      <c r="BQ67" s="64">
        <f t="shared" si="10"/>
        <v>0.34356481481481482</v>
      </c>
      <c r="BR67" s="76">
        <v>0.45567129629629632</v>
      </c>
      <c r="BS67" s="76">
        <v>0.50113425925925925</v>
      </c>
      <c r="BT67" s="64">
        <f t="shared" si="11"/>
        <v>0.10766203703703703</v>
      </c>
      <c r="BU67" s="66">
        <f t="shared" si="26"/>
        <v>2.0018287037037035</v>
      </c>
      <c r="BV67" s="65"/>
      <c r="BW67" s="64">
        <v>3.472222222222222E-3</v>
      </c>
      <c r="BX67" s="64">
        <f t="shared" si="12"/>
        <v>5.8680555555555847E-3</v>
      </c>
      <c r="BY67" s="64">
        <f t="shared" si="13"/>
        <v>1.782407407407538E-3</v>
      </c>
      <c r="BZ67" s="64">
        <v>0.625</v>
      </c>
      <c r="CA67" s="65"/>
      <c r="CB67" s="65" t="s">
        <v>30</v>
      </c>
      <c r="CC67" s="64">
        <f t="shared" si="15"/>
        <v>2.6157060185185177</v>
      </c>
      <c r="CD67" s="61" t="s">
        <v>62</v>
      </c>
    </row>
    <row r="68" spans="1:82">
      <c r="A68" s="58">
        <v>66</v>
      </c>
      <c r="B68" s="59">
        <v>19</v>
      </c>
      <c r="C68" s="60" t="s">
        <v>61</v>
      </c>
      <c r="D68" s="59" t="s">
        <v>27</v>
      </c>
      <c r="E68" s="61" t="s">
        <v>150</v>
      </c>
      <c r="F68" s="61" t="s">
        <v>395</v>
      </c>
      <c r="G68" s="62">
        <v>0.499305555555556</v>
      </c>
      <c r="H68" s="63">
        <v>0.52375000000000005</v>
      </c>
      <c r="I68" s="63">
        <v>0.53608796296296302</v>
      </c>
      <c r="J68" s="63">
        <v>0.56086805555555552</v>
      </c>
      <c r="K68" s="63">
        <v>0.58170138888888889</v>
      </c>
      <c r="L68" s="63">
        <v>0.61557870370370371</v>
      </c>
      <c r="M68" s="64">
        <f t="shared" si="2"/>
        <v>0.11627314814814771</v>
      </c>
      <c r="N68" s="76">
        <v>0.63346064814814818</v>
      </c>
      <c r="O68" s="63">
        <v>0.63898148148148148</v>
      </c>
      <c r="P68" s="64">
        <f t="shared" ref="P68:P70" si="39">O68-N68</f>
        <v>5.5208333333333082E-3</v>
      </c>
      <c r="Q68" s="63">
        <v>0.64725694444444437</v>
      </c>
      <c r="R68" s="63">
        <v>0.65376157407407409</v>
      </c>
      <c r="S68" s="63">
        <v>0.66729166666666673</v>
      </c>
      <c r="T68" s="63"/>
      <c r="U68" s="63"/>
      <c r="V68" s="63"/>
      <c r="W68" s="63"/>
      <c r="X68" s="63">
        <v>0.68174768518518514</v>
      </c>
      <c r="Y68" s="64">
        <f t="shared" ref="Y68:Y70" si="40">X68-O68</f>
        <v>4.2766203703703654E-2</v>
      </c>
      <c r="Z68" s="63">
        <v>0.69534722222222223</v>
      </c>
      <c r="AA68" s="63">
        <v>0.70685185185185195</v>
      </c>
      <c r="AB68" s="63">
        <v>0.72864583333333333</v>
      </c>
      <c r="AC68" s="63">
        <v>0.73835648148148147</v>
      </c>
      <c r="AD68" s="63">
        <v>0.74515046296296295</v>
      </c>
      <c r="AE68" s="77">
        <v>0.75437500000000002</v>
      </c>
      <c r="AF68" s="77">
        <v>0.75613425925925926</v>
      </c>
      <c r="AG68" s="64">
        <f t="shared" si="5"/>
        <v>1.7592592592592382E-3</v>
      </c>
      <c r="AH68" s="64">
        <f t="shared" si="38"/>
        <v>0.14055555555555554</v>
      </c>
      <c r="AI68" s="76">
        <v>0.81914351851851863</v>
      </c>
      <c r="AJ68" s="76">
        <v>0.88160879629629629</v>
      </c>
      <c r="AK68" s="76">
        <v>0.92487268518518517</v>
      </c>
      <c r="AL68" s="76">
        <v>0.94385416666666666</v>
      </c>
      <c r="AM68" s="76">
        <v>0.9879282407407407</v>
      </c>
      <c r="AN68" s="63">
        <v>2.989583333333333E-2</v>
      </c>
      <c r="AO68" s="66">
        <f>AN68+"24:00:00"-AF68</f>
        <v>0.27376157407407398</v>
      </c>
      <c r="AP68" s="76">
        <v>0.11140046296296297</v>
      </c>
      <c r="AQ68" s="76">
        <v>0.15917824074074075</v>
      </c>
      <c r="AR68" s="76">
        <v>0.19450231481481484</v>
      </c>
      <c r="AS68" s="76">
        <v>0.23012731481481483</v>
      </c>
      <c r="AT68" s="76">
        <v>0.40652777777777777</v>
      </c>
      <c r="AU68" s="76">
        <v>0.45230324074074074</v>
      </c>
      <c r="AV68" s="76">
        <v>0.48178240740740735</v>
      </c>
      <c r="AW68" s="76">
        <v>0.51755787037037038</v>
      </c>
      <c r="AX68" s="76">
        <v>0.57783564814814814</v>
      </c>
      <c r="AY68" s="76">
        <v>0.59726851851851859</v>
      </c>
      <c r="AZ68" s="76">
        <v>0.60747685185185185</v>
      </c>
      <c r="BA68" s="64">
        <f t="shared" ref="BA68:BA70" si="41">AZ68-AN68</f>
        <v>0.57758101851851851</v>
      </c>
      <c r="BB68" s="65"/>
      <c r="BC68" s="65"/>
      <c r="BD68" s="65"/>
      <c r="BE68" s="65"/>
      <c r="BF68" s="65"/>
      <c r="BG68" s="76">
        <v>0.6959143518518518</v>
      </c>
      <c r="BH68" s="64">
        <f t="shared" ref="BH68:BH70" si="42">BG68-AZ68</f>
        <v>8.8437499999999947E-2</v>
      </c>
      <c r="BI68" s="76">
        <v>0.96143518518518523</v>
      </c>
      <c r="BJ68" s="76">
        <v>2.0023148148148148E-2</v>
      </c>
      <c r="BK68" s="76">
        <v>5.0243055555555555E-2</v>
      </c>
      <c r="BL68" s="64">
        <f>BK68+"24:00:00"-BG68</f>
        <v>0.35432870370370373</v>
      </c>
      <c r="BM68" s="76">
        <v>0.17884259259259261</v>
      </c>
      <c r="BN68" s="76">
        <v>0.27666666666666667</v>
      </c>
      <c r="BO68" s="76">
        <v>0.31825231481481481</v>
      </c>
      <c r="BP68" s="76">
        <v>0.39234953703703707</v>
      </c>
      <c r="BQ68" s="64">
        <f t="shared" ref="BQ68:BQ70" si="43">BP68-BK68</f>
        <v>0.34210648148148148</v>
      </c>
      <c r="BR68" s="76">
        <v>0.45585648148148145</v>
      </c>
      <c r="BS68" s="76">
        <v>0.50118055555555563</v>
      </c>
      <c r="BT68" s="64">
        <f t="shared" ref="BT68:BT70" si="44">BS68-BP68</f>
        <v>0.10883101851851856</v>
      </c>
      <c r="BU68" s="66">
        <f t="shared" si="26"/>
        <v>2.0018749999999996</v>
      </c>
      <c r="BV68" s="65"/>
      <c r="BW68" s="64">
        <v>3.472222222222222E-3</v>
      </c>
      <c r="BX68" s="64">
        <f t="shared" si="12"/>
        <v>5.5208333333333082E-3</v>
      </c>
      <c r="BY68" s="64">
        <f t="shared" si="13"/>
        <v>1.7592592592592382E-3</v>
      </c>
      <c r="BZ68" s="64">
        <v>0.625</v>
      </c>
      <c r="CA68" s="61"/>
      <c r="CB68" s="65" t="s">
        <v>30</v>
      </c>
      <c r="CC68" s="64">
        <f t="shared" si="15"/>
        <v>2.6161226851851849</v>
      </c>
      <c r="CD68" s="61" t="s">
        <v>62</v>
      </c>
    </row>
    <row r="69" spans="1:82">
      <c r="A69" s="58">
        <v>67</v>
      </c>
      <c r="B69" s="59">
        <v>19</v>
      </c>
      <c r="C69" s="60" t="s">
        <v>61</v>
      </c>
      <c r="D69" s="59" t="s">
        <v>27</v>
      </c>
      <c r="E69" s="61" t="s">
        <v>396</v>
      </c>
      <c r="F69" s="61" t="s">
        <v>397</v>
      </c>
      <c r="G69" s="62">
        <v>0.499305555555556</v>
      </c>
      <c r="H69" s="63"/>
      <c r="I69" s="74"/>
      <c r="J69" s="63"/>
      <c r="K69" s="63"/>
      <c r="L69" s="63"/>
      <c r="M69" s="64">
        <f t="shared" ref="M69:M70" si="45">L69-G69</f>
        <v>-0.499305555555556</v>
      </c>
      <c r="N69" s="65" t="s">
        <v>181</v>
      </c>
      <c r="O69" s="63"/>
      <c r="P69" s="64" t="e">
        <f t="shared" si="39"/>
        <v>#VALUE!</v>
      </c>
      <c r="Q69" s="63"/>
      <c r="R69" s="63"/>
      <c r="S69" s="63"/>
      <c r="T69" s="63"/>
      <c r="U69" s="63"/>
      <c r="V69" s="63"/>
      <c r="W69" s="63"/>
      <c r="X69" s="63"/>
      <c r="Y69" s="64">
        <f t="shared" si="40"/>
        <v>0</v>
      </c>
      <c r="Z69" s="63"/>
      <c r="AA69" s="63"/>
      <c r="AB69" s="63"/>
      <c r="AC69" s="63"/>
      <c r="AD69" s="63"/>
      <c r="AE69" s="63" t="s">
        <v>181</v>
      </c>
      <c r="AF69" s="63" t="s">
        <v>181</v>
      </c>
      <c r="AG69" s="64" t="e">
        <f t="shared" ref="AG69:AG70" si="46">AF69 -AE69</f>
        <v>#VALUE!</v>
      </c>
      <c r="AH69" s="64" t="e">
        <f t="shared" si="38"/>
        <v>#VALUE!</v>
      </c>
      <c r="AI69" s="65"/>
      <c r="AJ69" s="65"/>
      <c r="AK69" s="65"/>
      <c r="AL69" s="65"/>
      <c r="AM69" s="65"/>
      <c r="AN69" s="63"/>
      <c r="AO69" s="64" t="e">
        <f t="shared" ref="AO69:AO70" si="47">AN69-AF69</f>
        <v>#VALUE!</v>
      </c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4">
        <f t="shared" si="41"/>
        <v>0</v>
      </c>
      <c r="BB69" s="65"/>
      <c r="BC69" s="65"/>
      <c r="BD69" s="65"/>
      <c r="BE69" s="65"/>
      <c r="BF69" s="65"/>
      <c r="BG69" s="65"/>
      <c r="BH69" s="64">
        <f t="shared" si="42"/>
        <v>0</v>
      </c>
      <c r="BI69" s="65"/>
      <c r="BJ69" s="65"/>
      <c r="BK69" s="65"/>
      <c r="BL69" s="64">
        <f t="shared" ref="BL69:BL70" si="48">BK69-BG69</f>
        <v>0</v>
      </c>
      <c r="BM69" s="65"/>
      <c r="BN69" s="65"/>
      <c r="BO69" s="65"/>
      <c r="BP69" s="65"/>
      <c r="BQ69" s="64">
        <f t="shared" si="43"/>
        <v>0</v>
      </c>
      <c r="BR69" s="65"/>
      <c r="BS69" s="65"/>
      <c r="BT69" s="64">
        <f t="shared" si="44"/>
        <v>0</v>
      </c>
      <c r="BU69" s="66"/>
      <c r="BV69" s="65"/>
      <c r="BW69" s="64">
        <v>3.472222222222222E-3</v>
      </c>
      <c r="BX69" s="64"/>
      <c r="BY69" s="64"/>
      <c r="BZ69" s="64"/>
      <c r="CA69" s="65"/>
      <c r="CB69" s="65" t="s">
        <v>30</v>
      </c>
      <c r="CC69" s="64"/>
      <c r="CD69" s="61"/>
    </row>
    <row r="70" spans="1:82">
      <c r="A70" s="58">
        <v>68</v>
      </c>
      <c r="B70" s="59">
        <v>19</v>
      </c>
      <c r="C70" s="60" t="s">
        <v>61</v>
      </c>
      <c r="D70" s="59" t="s">
        <v>27</v>
      </c>
      <c r="E70" s="61" t="s">
        <v>398</v>
      </c>
      <c r="F70" s="61" t="s">
        <v>399</v>
      </c>
      <c r="G70" s="62">
        <v>0.499305555555556</v>
      </c>
      <c r="H70" s="63">
        <v>0.52372685185185186</v>
      </c>
      <c r="I70" s="63">
        <v>0.53586805555555561</v>
      </c>
      <c r="J70" s="63">
        <v>0.56148148148148147</v>
      </c>
      <c r="K70" s="63">
        <v>0.5816203703703704</v>
      </c>
      <c r="L70" s="63">
        <v>0.61135416666666664</v>
      </c>
      <c r="M70" s="64">
        <f t="shared" si="45"/>
        <v>0.11204861111111064</v>
      </c>
      <c r="N70" s="65" t="s">
        <v>400</v>
      </c>
      <c r="O70" s="63">
        <v>0.63913194444444443</v>
      </c>
      <c r="P70" s="64">
        <f t="shared" si="39"/>
        <v>5.5555555555555358E-3</v>
      </c>
      <c r="Q70" s="63">
        <v>0.64730324074074075</v>
      </c>
      <c r="R70" s="63">
        <v>0.65388888888888885</v>
      </c>
      <c r="S70" s="63">
        <v>0.66740740740740734</v>
      </c>
      <c r="T70" s="63"/>
      <c r="U70" s="63"/>
      <c r="V70" s="63"/>
      <c r="W70" s="63"/>
      <c r="X70" s="63">
        <v>0.68194444444444446</v>
      </c>
      <c r="Y70" s="64">
        <f t="shared" si="40"/>
        <v>4.2812500000000031E-2</v>
      </c>
      <c r="Z70" s="63">
        <v>0.69550925925925933</v>
      </c>
      <c r="AA70" s="63">
        <v>0.70701388888888894</v>
      </c>
      <c r="AB70" s="63">
        <v>0.72855324074074079</v>
      </c>
      <c r="AC70" s="63">
        <v>0.73864583333333333</v>
      </c>
      <c r="AD70" s="63">
        <v>0.74508101851851849</v>
      </c>
      <c r="AE70" s="63" t="s">
        <v>401</v>
      </c>
      <c r="AF70" s="63" t="s">
        <v>402</v>
      </c>
      <c r="AG70" s="64">
        <f t="shared" si="46"/>
        <v>1.782407407407316E-3</v>
      </c>
      <c r="AH70" s="64">
        <f t="shared" si="38"/>
        <v>0.14498842592592587</v>
      </c>
      <c r="AI70" s="76">
        <v>0.81809027777777776</v>
      </c>
      <c r="AJ70" s="76">
        <v>0.88140046296296293</v>
      </c>
      <c r="AK70" s="76">
        <v>0.92515046296296299</v>
      </c>
      <c r="AL70" s="76">
        <v>0.94374999999999998</v>
      </c>
      <c r="AM70" s="76">
        <v>0.98806712962962961</v>
      </c>
      <c r="AN70" s="63">
        <v>3.0219907407407407E-2</v>
      </c>
      <c r="AO70" s="64">
        <f>AN70+"24:00:00"-AF70</f>
        <v>0.27387731481481492</v>
      </c>
      <c r="AP70" s="76">
        <v>0.1115162037037037</v>
      </c>
      <c r="AQ70" s="76">
        <v>0.15997685185185184</v>
      </c>
      <c r="AR70" s="76">
        <v>0.19443287037037038</v>
      </c>
      <c r="AS70" s="76">
        <v>0.23038194444444446</v>
      </c>
      <c r="AT70" s="76">
        <v>0.40704861111111112</v>
      </c>
      <c r="AU70" s="76">
        <v>0.45226851851851851</v>
      </c>
      <c r="AV70" s="76">
        <v>0.48145833333333332</v>
      </c>
      <c r="AW70" s="76">
        <v>0.52273148148148152</v>
      </c>
      <c r="AX70" s="76">
        <v>0.57915509259259257</v>
      </c>
      <c r="AY70" s="76">
        <v>0.59781249999999997</v>
      </c>
      <c r="AZ70" s="76">
        <v>0.60755787037037035</v>
      </c>
      <c r="BA70" s="64">
        <f t="shared" si="41"/>
        <v>0.57733796296296291</v>
      </c>
      <c r="BB70" s="65"/>
      <c r="BC70" s="65"/>
      <c r="BD70" s="65"/>
      <c r="BE70" s="65"/>
      <c r="BF70" s="65"/>
      <c r="BG70" s="76">
        <v>0.69564814814814813</v>
      </c>
      <c r="BH70" s="64">
        <f t="shared" si="42"/>
        <v>8.8090277777777781E-2</v>
      </c>
      <c r="BI70" s="76">
        <v>0.95437500000000008</v>
      </c>
      <c r="BJ70" s="76">
        <v>2.1597222222222223E-2</v>
      </c>
      <c r="BK70" s="76">
        <v>4.9999999999999996E-2</v>
      </c>
      <c r="BL70" s="64">
        <f>BK70+"24:00:00"-BG70</f>
        <v>0.35435185185185192</v>
      </c>
      <c r="BM70" s="76">
        <v>0.17789351851851853</v>
      </c>
      <c r="BN70" s="76">
        <v>0.27699074074074076</v>
      </c>
      <c r="BO70" s="76">
        <v>0.31841435185185185</v>
      </c>
      <c r="BP70" s="76">
        <v>0.39228009259259261</v>
      </c>
      <c r="BQ70" s="64">
        <f t="shared" si="43"/>
        <v>0.34228009259259262</v>
      </c>
      <c r="BR70" s="76">
        <v>0.45613425925925927</v>
      </c>
      <c r="BS70" s="76">
        <v>0.50107638888888884</v>
      </c>
      <c r="BT70" s="64">
        <f t="shared" si="44"/>
        <v>0.10879629629629622</v>
      </c>
      <c r="BU70" s="66">
        <f t="shared" si="26"/>
        <v>2.0017708333333331</v>
      </c>
      <c r="BV70" s="65"/>
      <c r="BW70" s="64">
        <v>3.472222222222222E-3</v>
      </c>
      <c r="BX70" s="64">
        <f t="shared" ref="BX70" si="49">P70</f>
        <v>5.5555555555555358E-3</v>
      </c>
      <c r="BY70" s="64">
        <f t="shared" ref="BY70" si="50">AG70</f>
        <v>1.782407407407316E-3</v>
      </c>
      <c r="BZ70" s="64">
        <v>0.625</v>
      </c>
      <c r="CA70" s="65"/>
      <c r="CB70" s="65" t="s">
        <v>30</v>
      </c>
      <c r="CC70" s="64">
        <f t="shared" ref="CC70" si="51">(BU70-BV70-BW70-BX70-BY70+BZ70+CA70)</f>
        <v>2.6159606481481479</v>
      </c>
      <c r="CD70" s="61" t="s">
        <v>62</v>
      </c>
    </row>
  </sheetData>
  <mergeCells count="51">
    <mergeCell ref="B67:B70"/>
    <mergeCell ref="C67:C70"/>
    <mergeCell ref="D67:D70"/>
    <mergeCell ref="B59:B62"/>
    <mergeCell ref="C59:C62"/>
    <mergeCell ref="D59:D62"/>
    <mergeCell ref="B63:B66"/>
    <mergeCell ref="C63:C66"/>
    <mergeCell ref="D63:D66"/>
    <mergeCell ref="B51:B54"/>
    <mergeCell ref="C51:C54"/>
    <mergeCell ref="D51:D54"/>
    <mergeCell ref="B55:B58"/>
    <mergeCell ref="C55:C58"/>
    <mergeCell ref="D55:D58"/>
    <mergeCell ref="B43:B46"/>
    <mergeCell ref="C43:C46"/>
    <mergeCell ref="D43:D46"/>
    <mergeCell ref="B47:B50"/>
    <mergeCell ref="C47:C50"/>
    <mergeCell ref="D47:D50"/>
    <mergeCell ref="B35:B38"/>
    <mergeCell ref="C35:C38"/>
    <mergeCell ref="D35:D38"/>
    <mergeCell ref="B39:B42"/>
    <mergeCell ref="C39:C42"/>
    <mergeCell ref="D39:D42"/>
    <mergeCell ref="B27:B30"/>
    <mergeCell ref="C27:C30"/>
    <mergeCell ref="D27:D30"/>
    <mergeCell ref="B31:B34"/>
    <mergeCell ref="C31:C34"/>
    <mergeCell ref="D31:D34"/>
    <mergeCell ref="B19:B22"/>
    <mergeCell ref="C19:C22"/>
    <mergeCell ref="D19:D22"/>
    <mergeCell ref="B23:B26"/>
    <mergeCell ref="C23:C26"/>
    <mergeCell ref="D23:D26"/>
    <mergeCell ref="B11:B14"/>
    <mergeCell ref="C11:C14"/>
    <mergeCell ref="D11:D14"/>
    <mergeCell ref="B15:B18"/>
    <mergeCell ref="C15:C18"/>
    <mergeCell ref="D15:D18"/>
    <mergeCell ref="B3:B6"/>
    <mergeCell ref="C3:C6"/>
    <mergeCell ref="D3:D6"/>
    <mergeCell ref="B7:B10"/>
    <mergeCell ref="C7:C10"/>
    <mergeCell ref="D7:D10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2016-03-19T10:56:35Z</dcterms:created>
  <dcterms:modified xsi:type="dcterms:W3CDTF">2016-03-24T00:14:10Z</dcterms:modified>
</cp:coreProperties>
</file>